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853" activeTab="0"/>
  </bookViews>
  <sheets>
    <sheet name="апрель 2017" sheetId="1" r:id="rId1"/>
  </sheets>
  <definedNames/>
  <calcPr fullCalcOnLoad="1"/>
</workbook>
</file>

<file path=xl/sharedStrings.xml><?xml version="1.0" encoding="utf-8"?>
<sst xmlns="http://schemas.openxmlformats.org/spreadsheetml/2006/main" count="2753" uniqueCount="1619">
  <si>
    <t>Единица измерения</t>
  </si>
  <si>
    <t>ВН</t>
  </si>
  <si>
    <t>СН2</t>
  </si>
  <si>
    <t>НН</t>
  </si>
  <si>
    <t>Приложение 4</t>
  </si>
  <si>
    <t>Составляющие цены на электрическую энергию (мощность), дифференцированной в зависимости от условий, определенных законодательством Российской Федерации</t>
  </si>
  <si>
    <t>Средневзвешенная цена электрической энергии (мощности)</t>
  </si>
  <si>
    <t>Виды цен в рамках соответствующих видов предельных уровней нерегулируемых цен</t>
  </si>
  <si>
    <t>Одноставочная цена для объемов потребления электрической энергии (мощности), учет которых осуществляется в целом за расчетный период</t>
  </si>
  <si>
    <t>Одноставочная цена:</t>
  </si>
  <si>
    <t>руб/МВт·ч</t>
  </si>
  <si>
    <t>Цена, дифференцированная по трем зонам суток</t>
  </si>
  <si>
    <t>ночная зона:</t>
  </si>
  <si>
    <t>полупиковая зона:</t>
  </si>
  <si>
    <t>пиковая зона:</t>
  </si>
  <si>
    <t>Цена, дифференцированная по двум зонам суток</t>
  </si>
  <si>
    <t>дневная зона:</t>
  </si>
  <si>
    <t>Двухставочная цена (для потребителей, не осуществляющих почасовое планирование)</t>
  </si>
  <si>
    <t>средневзвешенная цена электроэнергии</t>
  </si>
  <si>
    <t>средневзвешенная цена мощности</t>
  </si>
  <si>
    <t xml:space="preserve">Двухставочная цена (для потребителей, осуществляющих почасовое планирование и учет) </t>
  </si>
  <si>
    <r>
      <t>- ставка за электрическую энергию, руб./МВт</t>
    </r>
    <r>
      <rPr>
        <sz val="9"/>
        <color indexed="8"/>
        <rFont val="Times New Roman"/>
        <family val="1"/>
      </rPr>
      <t>·</t>
    </r>
    <r>
      <rPr>
        <b/>
        <sz val="10"/>
        <rFont val="Times New Roman"/>
        <family val="1"/>
      </rPr>
      <t xml:space="preserve">ч </t>
    </r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</si>
  <si>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</si>
  <si>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</si>
  <si>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</si>
  <si>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</si>
  <si>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</si>
  <si>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</si>
  <si>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</si>
  <si>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</si>
  <si>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</si>
  <si>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</si>
  <si>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</si>
  <si>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</si>
  <si>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</si>
  <si>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</si>
  <si>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</si>
  <si>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</si>
  <si>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</si>
  <si>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</si>
  <si>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</si>
  <si>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</si>
  <si>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</si>
  <si>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</si>
  <si>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</si>
  <si>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</si>
  <si>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</si>
  <si>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</si>
  <si>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>Ставки для учета разниц предварительных требований и обязательств по результатам конкурентных отборов</t>
  </si>
  <si>
    <t>Приходящаяся на один киловатт-час разница предварительных требований и обязательств по результатам конкурентного отбора на сутки вперед</t>
  </si>
  <si>
    <t>Приходящаяся на один киловатт-час разница предварительных требований и обязательств по результатам конкурентного отбора для балансирования системы</t>
  </si>
  <si>
    <t>- средневзвешенная цена мощности</t>
  </si>
  <si>
    <t>в том числе, стоимость услуг по передаче</t>
  </si>
  <si>
    <t>Стоимость услуг</t>
  </si>
  <si>
    <t>Уровни напряжения</t>
  </si>
  <si>
    <t>Величина платы в одноставочном исчислении</t>
  </si>
  <si>
    <t>Величина платы в двухставочном исчислении</t>
  </si>
  <si>
    <t>Стоимость услуг, оказание которых является неотъемлемой частью поставки электрической энергии потребителю, в том числе:</t>
  </si>
  <si>
    <t>- инфраструктурные платежи</t>
  </si>
  <si>
    <t>В том числе, величина сбытовой надбавки гарантирующего поставщика</t>
  </si>
  <si>
    <t>сбытовая надбавка гарантирующего поставщика</t>
  </si>
  <si>
    <t>руб/МВт/мес.</t>
  </si>
  <si>
    <t>23:00-24:00</t>
  </si>
  <si>
    <t>Величина ставки, руб./МВт•ч</t>
  </si>
  <si>
    <t>23:00-0:00</t>
  </si>
  <si>
    <t>5.1.3 сбытовая надбавка для потребителей с максимальной мощностью менее 150 кВт 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 и конкурентного отбора заявок для балансирования системы;</t>
  </si>
  <si>
    <t>Сбытовая надбавка для потребителей с максимальной мощностью менее 150 кВт 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 и конкурентного отбора заявок для балансирования системы</t>
  </si>
  <si>
    <t>5.2.2 сбытовая надбавка, для  ставки превышения планового почасового объема покупки электрической энергии над соответствующим фактическим почасовым объемом с максимальной мощностью от 150 до 670 кВт;</t>
  </si>
  <si>
    <t>5.2.3 Сбытовая надбавка для потребителей с максимальной мощностью от 150 до 670 кВт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 и конкурентного отбора заявок для балансирования системы</t>
  </si>
  <si>
    <t>Сбытовая надбавка для потребителей с максимальной мощностью от 150 до 670 кВт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 и конкурентного отбора заявок для балансирования системы</t>
  </si>
  <si>
    <t>5.3.1 сбытовая надбавка,  для ставки  превышения фактического почасового объема покупки электрической энергии над соответствующим плановым почасовым объемом с максимальной мощностью от 670 кВт до 10 МВт;</t>
  </si>
  <si>
    <t>5.3.3. Сбытовая надбавка для потребителей с максимальной мощностью от 670 кВт до 10 МВт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 и конкурентного отбора заявок для балансирования системы</t>
  </si>
  <si>
    <t>Сбытовая надбавка для потребителей с максимальной мощностью от 670 кВт до 10 МВт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 и конкурентного отбора заявок для балансирования системы</t>
  </si>
  <si>
    <t>5.4.1 сбытовая надбавка,  для ставки  превышения фактического почасового объема покупки электрической энергии над соответствующим плановым почасовым объемом с максимальной мощностью не менее 10 МВт;</t>
  </si>
  <si>
    <t>5.4.3. Сбытовая надбавка для потребителей с максимальной мощностью не менее 10 МВт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 и конкурентного отбора заявок для балансирования системы</t>
  </si>
  <si>
    <t>Сбытовая надбавка для потребителей с максимальной мощностью не менее 10 МВт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 и конкурентного отбора заявок для балансирования системы</t>
  </si>
  <si>
    <t>5.3.2 сбытовая надбавка, для  ставки превышения планового почасового объема покупки электрической энергии над соответствующим фактическим почасовым объемом с максимальной мощностью от 670 до 10 МВт;</t>
  </si>
  <si>
    <t>5.4.2 сбытовая надбавка, для  ставки превышения планового почасового объема покупки электрической энергии над соответствующим фактическим почасовым объемом с максимальной мощностью не менее 10МВт;</t>
  </si>
  <si>
    <t xml:space="preserve"> Первая ценовая категория</t>
  </si>
  <si>
    <t xml:space="preserve"> Вторая ценовая категория</t>
  </si>
  <si>
    <t>Ночь</t>
  </si>
  <si>
    <t>Полупик</t>
  </si>
  <si>
    <t>Пик</t>
  </si>
  <si>
    <t>День</t>
  </si>
  <si>
    <t>с максимальной мощностью менее 150 кВт;</t>
  </si>
  <si>
    <t>с максимальной мощностью от 150 до 670 кВт;</t>
  </si>
  <si>
    <t>с максимальной мощностью от 670кВт до 10 МВт;</t>
  </si>
  <si>
    <t>с максимальной мощностью не менее 10 МВт;</t>
  </si>
  <si>
    <t xml:space="preserve"> для расчёта стоимости потерь в сетях территориальных сетевых организаций</t>
  </si>
  <si>
    <t>Сбытовая надбавка для потребителей с максимальной мощностью от 150 до 670  кВт 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 и конкурентного отбора заявок для балансирования системы</t>
  </si>
  <si>
    <t>Сбытовая надбавка для потребителей с максимальной мощностьюот 670кВт до 10 МВт;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 и конкурентного отбора заявок для балансирования системы</t>
  </si>
  <si>
    <t>Сбытовая надбавка для потребителей с максимальной мощностью не менее 10 МВт 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 и конкурентного отбора заявок для балансирования системы</t>
  </si>
  <si>
    <t>Сбытовые надбавки гарантирующего поставщика для 5 - 6 ценовой категории</t>
  </si>
  <si>
    <t>Сбытовая надбавка гарантирующего поставщика для 3 - 4 ценовой категории</t>
  </si>
  <si>
    <t xml:space="preserve"> Величины платы за услуги, оказание которых неразрывно связано с процессом снабжения потребителей электрической энергией (мощностью)</t>
  </si>
  <si>
    <t xml:space="preserve">3.5.1. Ставка за мощность предельного уровня нерегулируемой цены </t>
  </si>
  <si>
    <t>руб/МВт в месяц без НДС</t>
  </si>
  <si>
    <t xml:space="preserve">3.5.2. Предельные  уровни фактических  нерегулируемых цены за мощность , руб./МВтч без НДС </t>
  </si>
  <si>
    <t>СВНЦЭ</t>
  </si>
  <si>
    <t>предельный уровень нерегулируемой цены на мощность</t>
  </si>
  <si>
    <t>Ставка для фактических почасовых объемов покупки электрической энергии (для объемов покупки электрической энергии (мощности), в отношении которых в расчетном периоде осуществляются почасовое планирование и учет, и стоимость услуг по передаче определяется по цене услуг в одноставочном исчислении)</t>
  </si>
  <si>
    <t>ВН-1</t>
  </si>
  <si>
    <t>-</t>
  </si>
  <si>
    <t>5.1.1 сбытовая надбавка,  для ставки  превышения фактического почасового объема покупки электрической энергии над соответствующим плановым почасовым объемом с максимальной мощностью менее 150 кВт</t>
  </si>
  <si>
    <t>5.1.2 сбытовая надбавка, для  ставки превышения планового почасового объема покупки электрической энергии над соответствующим фактическим почасовым объемом с максимальной мощностью менее 150 кВт</t>
  </si>
  <si>
    <t>5.2.1 сбытовая надбавка,  для ставки  превышения фактического почасового объема покупки электрической энергии над соответствующим плановым почасовым объемом с максимальной мощностью от 150 до 670 кВт</t>
  </si>
  <si>
    <t>СН1</t>
  </si>
  <si>
    <r>
      <t xml:space="preserve">Цена отпуска  </t>
    </r>
    <r>
      <rPr>
        <b/>
        <sz val="12"/>
        <rFont val="Times New Roman"/>
        <family val="1"/>
      </rPr>
      <t xml:space="preserve">ОАО «Читаэнергосбыт» </t>
    </r>
    <r>
      <rPr>
        <sz val="12"/>
        <color indexed="30"/>
        <rFont val="Times New Roman"/>
        <family val="1"/>
      </rPr>
      <t xml:space="preserve"> </t>
    </r>
    <r>
      <rPr>
        <sz val="12"/>
        <rFont val="Times New Roman"/>
        <family val="1"/>
      </rPr>
      <t xml:space="preserve">электроэнергии потребителям Забайкальского края  с </t>
    </r>
    <r>
      <rPr>
        <b/>
        <u val="single"/>
        <sz val="12"/>
        <rFont val="Times New Roman"/>
        <family val="1"/>
      </rPr>
      <t>01.04.2017 года</t>
    </r>
    <r>
      <rPr>
        <sz val="12"/>
        <rFont val="Times New Roman"/>
        <family val="1"/>
      </rPr>
      <t xml:space="preserve"> по </t>
    </r>
    <r>
      <rPr>
        <b/>
        <u val="single"/>
        <sz val="12"/>
        <rFont val="Times New Roman"/>
        <family val="1"/>
      </rPr>
      <t>30.04.2017 года</t>
    </r>
    <r>
      <rPr>
        <sz val="12"/>
        <color indexed="8"/>
        <rFont val="Times New Roman"/>
        <family val="1"/>
      </rPr>
      <t>, и размер регулируемой сбытовой надбавки</t>
    </r>
  </si>
  <si>
    <t>653,24</t>
  </si>
  <si>
    <t>683,45</t>
  </si>
  <si>
    <t>729,57</t>
  </si>
  <si>
    <t>811,94</t>
  </si>
  <si>
    <t>813,29</t>
  </si>
  <si>
    <t>807,44</t>
  </si>
  <si>
    <t>806,56</t>
  </si>
  <si>
    <t>810,55</t>
  </si>
  <si>
    <t>808,08</t>
  </si>
  <si>
    <t>805,46</t>
  </si>
  <si>
    <t>648,55</t>
  </si>
  <si>
    <t>604,55</t>
  </si>
  <si>
    <t>805,83</t>
  </si>
  <si>
    <t>809,62</t>
  </si>
  <si>
    <t>814,12</t>
  </si>
  <si>
    <t>811,41</t>
  </si>
  <si>
    <t>804,64</t>
  </si>
  <si>
    <t>713,04</t>
  </si>
  <si>
    <t>690,2</t>
  </si>
  <si>
    <t>714,14</t>
  </si>
  <si>
    <t>700,17</t>
  </si>
  <si>
    <t>659,4</t>
  </si>
  <si>
    <t>646,02</t>
  </si>
  <si>
    <t>651,46</t>
  </si>
  <si>
    <t>744,71</t>
  </si>
  <si>
    <t>753,27</t>
  </si>
  <si>
    <t>777,97</t>
  </si>
  <si>
    <t>816,3</t>
  </si>
  <si>
    <t>823,05</t>
  </si>
  <si>
    <t>822,62</t>
  </si>
  <si>
    <t>821,59</t>
  </si>
  <si>
    <t>797,72</t>
  </si>
  <si>
    <t>780,72</t>
  </si>
  <si>
    <t>752,06</t>
  </si>
  <si>
    <t>736,97</t>
  </si>
  <si>
    <t>741,32</t>
  </si>
  <si>
    <t>752,9</t>
  </si>
  <si>
    <t>759,53</t>
  </si>
  <si>
    <t>810,31</t>
  </si>
  <si>
    <t>802,52</t>
  </si>
  <si>
    <t>818,82</t>
  </si>
  <si>
    <t>793,7</t>
  </si>
  <si>
    <t>808,65</t>
  </si>
  <si>
    <t>776,41</t>
  </si>
  <si>
    <t>717,38</t>
  </si>
  <si>
    <t>740</t>
  </si>
  <si>
    <t>723,5</t>
  </si>
  <si>
    <t>716,92</t>
  </si>
  <si>
    <t>847,53</t>
  </si>
  <si>
    <t>853,51</t>
  </si>
  <si>
    <t>865,7</t>
  </si>
  <si>
    <t>898,03</t>
  </si>
  <si>
    <t>917,39</t>
  </si>
  <si>
    <t>906,29</t>
  </si>
  <si>
    <t>896,95</t>
  </si>
  <si>
    <t>859,93</t>
  </si>
  <si>
    <t>862,82</t>
  </si>
  <si>
    <t>861,25</t>
  </si>
  <si>
    <t>858,13</t>
  </si>
  <si>
    <t>859,43</t>
  </si>
  <si>
    <t>863,82</t>
  </si>
  <si>
    <t>875,88</t>
  </si>
  <si>
    <t>936,04</t>
  </si>
  <si>
    <t>947,09</t>
  </si>
  <si>
    <t>941,89</t>
  </si>
  <si>
    <t>893,75</t>
  </si>
  <si>
    <t>862,54</t>
  </si>
  <si>
    <t>856,31</t>
  </si>
  <si>
    <t>849,64</t>
  </si>
  <si>
    <t>846,94</t>
  </si>
  <si>
    <t>853,52</t>
  </si>
  <si>
    <t>846,42</t>
  </si>
  <si>
    <t>901,43</t>
  </si>
  <si>
    <t>906,73</t>
  </si>
  <si>
    <t>913,76</t>
  </si>
  <si>
    <t>934,07</t>
  </si>
  <si>
    <t>941,48</t>
  </si>
  <si>
    <t>937,94</t>
  </si>
  <si>
    <t>934,21</t>
  </si>
  <si>
    <t>935,19</t>
  </si>
  <si>
    <t>923,1</t>
  </si>
  <si>
    <t>917,42</t>
  </si>
  <si>
    <t>914,33</t>
  </si>
  <si>
    <t>905,76</t>
  </si>
  <si>
    <t>910,48</t>
  </si>
  <si>
    <t>919,03</t>
  </si>
  <si>
    <t>942,31</t>
  </si>
  <si>
    <t>943,27</t>
  </si>
  <si>
    <t>935,48</t>
  </si>
  <si>
    <t>904,78</t>
  </si>
  <si>
    <t>898,05</t>
  </si>
  <si>
    <t>894,92</t>
  </si>
  <si>
    <t>894,04</t>
  </si>
  <si>
    <t>890,86</t>
  </si>
  <si>
    <t>886,03</t>
  </si>
  <si>
    <t>883,31</t>
  </si>
  <si>
    <t>892,73</t>
  </si>
  <si>
    <t>898,77</t>
  </si>
  <si>
    <t>928,51</t>
  </si>
  <si>
    <t>933,01</t>
  </si>
  <si>
    <t>936,21</t>
  </si>
  <si>
    <t>934,57</t>
  </si>
  <si>
    <t>932,9</t>
  </si>
  <si>
    <t>929,61</t>
  </si>
  <si>
    <t>925,28</t>
  </si>
  <si>
    <t>914,13</t>
  </si>
  <si>
    <t>903,72</t>
  </si>
  <si>
    <t>914,45</t>
  </si>
  <si>
    <t>929,19</t>
  </si>
  <si>
    <t>932,36</t>
  </si>
  <si>
    <t>939,14</t>
  </si>
  <si>
    <t>938,53</t>
  </si>
  <si>
    <t>931,39</t>
  </si>
  <si>
    <t>914,07</t>
  </si>
  <si>
    <t>898,98</t>
  </si>
  <si>
    <t>892,97</t>
  </si>
  <si>
    <t>896,81</t>
  </si>
  <si>
    <t>892,8</t>
  </si>
  <si>
    <t>893,64</t>
  </si>
  <si>
    <t>896,1</t>
  </si>
  <si>
    <t>897,2</t>
  </si>
  <si>
    <t>917,74</t>
  </si>
  <si>
    <t>943,67</t>
  </si>
  <si>
    <t>967,7</t>
  </si>
  <si>
    <t>968,92</t>
  </si>
  <si>
    <t>965,1</t>
  </si>
  <si>
    <t>962,96</t>
  </si>
  <si>
    <t>957,84</t>
  </si>
  <si>
    <t>959,48</t>
  </si>
  <si>
    <t>949,54</t>
  </si>
  <si>
    <t>950,44</t>
  </si>
  <si>
    <t>952,51</t>
  </si>
  <si>
    <t>961,43</t>
  </si>
  <si>
    <t>966,61</t>
  </si>
  <si>
    <t>972,37</t>
  </si>
  <si>
    <t>972,08</t>
  </si>
  <si>
    <t>966,69</t>
  </si>
  <si>
    <t>951,73</t>
  </si>
  <si>
    <t>901,28</t>
  </si>
  <si>
    <t>888,96</t>
  </si>
  <si>
    <t>891,93</t>
  </si>
  <si>
    <t>890,06</t>
  </si>
  <si>
    <t>889,6</t>
  </si>
  <si>
    <t>869,31</t>
  </si>
  <si>
    <t>953,89</t>
  </si>
  <si>
    <t>957,37</t>
  </si>
  <si>
    <t>961,86</t>
  </si>
  <si>
    <t>1016,35</t>
  </si>
  <si>
    <t>1047,01</t>
  </si>
  <si>
    <t>1024,19</t>
  </si>
  <si>
    <t>1019,91</t>
  </si>
  <si>
    <t>1010,3</t>
  </si>
  <si>
    <t>1003,53</t>
  </si>
  <si>
    <t>990,61</t>
  </si>
  <si>
    <t>958,36</t>
  </si>
  <si>
    <t>980,28</t>
  </si>
  <si>
    <t>993,94</t>
  </si>
  <si>
    <t>1017,25</t>
  </si>
  <si>
    <t>1078,27</t>
  </si>
  <si>
    <t>1088,77</t>
  </si>
  <si>
    <t>1034,95</t>
  </si>
  <si>
    <t>954,22</t>
  </si>
  <si>
    <t>950,85</t>
  </si>
  <si>
    <t>947,29</t>
  </si>
  <si>
    <t>950,8</t>
  </si>
  <si>
    <t>949,78</t>
  </si>
  <si>
    <t>950,78</t>
  </si>
  <si>
    <t>951,07</t>
  </si>
  <si>
    <t>904,8</t>
  </si>
  <si>
    <t>903,96</t>
  </si>
  <si>
    <t>909,77</t>
  </si>
  <si>
    <t>974,99</t>
  </si>
  <si>
    <t>1017,14</t>
  </si>
  <si>
    <t>1007,26</t>
  </si>
  <si>
    <t>1004,31</t>
  </si>
  <si>
    <t>1002,54</t>
  </si>
  <si>
    <t>1001,59</t>
  </si>
  <si>
    <t>1000,15</t>
  </si>
  <si>
    <t>999,41</t>
  </si>
  <si>
    <t>993,24</t>
  </si>
  <si>
    <t>993,51</t>
  </si>
  <si>
    <t>996,61</t>
  </si>
  <si>
    <t>1001,21</t>
  </si>
  <si>
    <t>1018</t>
  </si>
  <si>
    <t>993,44</t>
  </si>
  <si>
    <t>989,32</t>
  </si>
  <si>
    <t>987,01</t>
  </si>
  <si>
    <t>972,04</t>
  </si>
  <si>
    <t>980,37</t>
  </si>
  <si>
    <t>947,84</t>
  </si>
  <si>
    <t>948,78</t>
  </si>
  <si>
    <t>934,23</t>
  </si>
  <si>
    <t>871,1</t>
  </si>
  <si>
    <t>870,02</t>
  </si>
  <si>
    <t>876,49</t>
  </si>
  <si>
    <t>919,55</t>
  </si>
  <si>
    <t>932,62</t>
  </si>
  <si>
    <t>923,8</t>
  </si>
  <si>
    <t>926,99</t>
  </si>
  <si>
    <t>939,04</t>
  </si>
  <si>
    <t>929,05</t>
  </si>
  <si>
    <t>906,15</t>
  </si>
  <si>
    <t>902,94</t>
  </si>
  <si>
    <t>905,4</t>
  </si>
  <si>
    <t>914,26</t>
  </si>
  <si>
    <t>937,13</t>
  </si>
  <si>
    <t>983,36</t>
  </si>
  <si>
    <t>981,41</t>
  </si>
  <si>
    <t>957,33</t>
  </si>
  <si>
    <t>941,5</t>
  </si>
  <si>
    <t>915,54</t>
  </si>
  <si>
    <t>873,16</t>
  </si>
  <si>
    <t>875,84</t>
  </si>
  <si>
    <t>868,54</t>
  </si>
  <si>
    <t>868,42</t>
  </si>
  <si>
    <t>869,95</t>
  </si>
  <si>
    <t>867,31</t>
  </si>
  <si>
    <t>901,58</t>
  </si>
  <si>
    <t>943,21</t>
  </si>
  <si>
    <t>970,24</t>
  </si>
  <si>
    <t>968,61</t>
  </si>
  <si>
    <t>965,73</t>
  </si>
  <si>
    <t>962,42</t>
  </si>
  <si>
    <t>960,24</t>
  </si>
  <si>
    <t>962,89</t>
  </si>
  <si>
    <t>950,59</t>
  </si>
  <si>
    <t>921,42</t>
  </si>
  <si>
    <t>923,37</t>
  </si>
  <si>
    <t>945,28</t>
  </si>
  <si>
    <t>956,27</t>
  </si>
  <si>
    <t>955,71</t>
  </si>
  <si>
    <t>951,99</t>
  </si>
  <si>
    <t>900,47</t>
  </si>
  <si>
    <t>864,02</t>
  </si>
  <si>
    <t>860,69</t>
  </si>
  <si>
    <t>863,85</t>
  </si>
  <si>
    <t>868,44</t>
  </si>
  <si>
    <t>857,03</t>
  </si>
  <si>
    <t>863,38</t>
  </si>
  <si>
    <t>888,87</t>
  </si>
  <si>
    <t>891,14</t>
  </si>
  <si>
    <t>951,14</t>
  </si>
  <si>
    <t>969,7</t>
  </si>
  <si>
    <t>984,87</t>
  </si>
  <si>
    <t>972,39</t>
  </si>
  <si>
    <t>966,05</t>
  </si>
  <si>
    <t>962,54</t>
  </si>
  <si>
    <t>955,2</t>
  </si>
  <si>
    <t>938,59</t>
  </si>
  <si>
    <t>938,01</t>
  </si>
  <si>
    <t>929,86</t>
  </si>
  <si>
    <t>947,59</t>
  </si>
  <si>
    <t>964,41</t>
  </si>
  <si>
    <t>979,29</t>
  </si>
  <si>
    <t>980,39</t>
  </si>
  <si>
    <t>973,72</t>
  </si>
  <si>
    <t>926,47</t>
  </si>
  <si>
    <t>885,53</t>
  </si>
  <si>
    <t>877,64</t>
  </si>
  <si>
    <t>879,33</t>
  </si>
  <si>
    <t>871,48</t>
  </si>
  <si>
    <t>870,3</t>
  </si>
  <si>
    <t>871,45</t>
  </si>
  <si>
    <t>848,67</t>
  </si>
  <si>
    <t>888,69</t>
  </si>
  <si>
    <t>904,06</t>
  </si>
  <si>
    <t>905,27</t>
  </si>
  <si>
    <t>905,88</t>
  </si>
  <si>
    <t>903,03</t>
  </si>
  <si>
    <t>907,71</t>
  </si>
  <si>
    <t>895,46</t>
  </si>
  <si>
    <t>898,1</t>
  </si>
  <si>
    <t>893,79</t>
  </si>
  <si>
    <t>887,06</t>
  </si>
  <si>
    <t>898,69</t>
  </si>
  <si>
    <t>900,73</t>
  </si>
  <si>
    <t>900,57</t>
  </si>
  <si>
    <t>939,81</t>
  </si>
  <si>
    <t>920,68</t>
  </si>
  <si>
    <t>889,17</t>
  </si>
  <si>
    <t>881,18</t>
  </si>
  <si>
    <t>850,25</t>
  </si>
  <si>
    <t>813,71</t>
  </si>
  <si>
    <t>834,32</t>
  </si>
  <si>
    <t>814,87</t>
  </si>
  <si>
    <t>817,05</t>
  </si>
  <si>
    <t>814,74</t>
  </si>
  <si>
    <t>847,43</t>
  </si>
  <si>
    <t>869,21</t>
  </si>
  <si>
    <t>889,93</t>
  </si>
  <si>
    <t>913,72</t>
  </si>
  <si>
    <t>896,49</t>
  </si>
  <si>
    <t>889,58</t>
  </si>
  <si>
    <t>884,62</t>
  </si>
  <si>
    <t>862,5</t>
  </si>
  <si>
    <t>858,46</t>
  </si>
  <si>
    <t>860,63</t>
  </si>
  <si>
    <t>856,09</t>
  </si>
  <si>
    <t>860,75</t>
  </si>
  <si>
    <t>866,3</t>
  </si>
  <si>
    <t>905,33</t>
  </si>
  <si>
    <t>927,15</t>
  </si>
  <si>
    <t>889,61</t>
  </si>
  <si>
    <t>881,14</t>
  </si>
  <si>
    <t>855,15</t>
  </si>
  <si>
    <t>826,87</t>
  </si>
  <si>
    <t>800,2</t>
  </si>
  <si>
    <t>806,44</t>
  </si>
  <si>
    <t>808,13</t>
  </si>
  <si>
    <t>808,53</t>
  </si>
  <si>
    <t>821,1</t>
  </si>
  <si>
    <t>846,71</t>
  </si>
  <si>
    <t>878,76</t>
  </si>
  <si>
    <t>900,89</t>
  </si>
  <si>
    <t>902,44</t>
  </si>
  <si>
    <t>899,76</t>
  </si>
  <si>
    <t>892,87</t>
  </si>
  <si>
    <t>892,04</t>
  </si>
  <si>
    <t>860,27</t>
  </si>
  <si>
    <t>852,49</t>
  </si>
  <si>
    <t>844,6</t>
  </si>
  <si>
    <t>849,9</t>
  </si>
  <si>
    <t>862,65</t>
  </si>
  <si>
    <t>879,81</t>
  </si>
  <si>
    <t>894,25</t>
  </si>
  <si>
    <t>918,22</t>
  </si>
  <si>
    <t>903,14</t>
  </si>
  <si>
    <t>888,67</t>
  </si>
  <si>
    <t>863,42</t>
  </si>
  <si>
    <t>852,57</t>
  </si>
  <si>
    <t>844,09</t>
  </si>
  <si>
    <t>842,57</t>
  </si>
  <si>
    <t>831,95</t>
  </si>
  <si>
    <t>845,57</t>
  </si>
  <si>
    <t>864,47</t>
  </si>
  <si>
    <t>868,56</t>
  </si>
  <si>
    <t>877,66</t>
  </si>
  <si>
    <t>881,11</t>
  </si>
  <si>
    <t>900,74</t>
  </si>
  <si>
    <t>888,51</t>
  </si>
  <si>
    <t>941,02</t>
  </si>
  <si>
    <t>940,49</t>
  </si>
  <si>
    <t>923,14</t>
  </si>
  <si>
    <t>937,07</t>
  </si>
  <si>
    <t>907,39</t>
  </si>
  <si>
    <t>908,77</t>
  </si>
  <si>
    <t>876,11</t>
  </si>
  <si>
    <t>940,52</t>
  </si>
  <si>
    <t>941,77</t>
  </si>
  <si>
    <t>947,55</t>
  </si>
  <si>
    <t>933,78</t>
  </si>
  <si>
    <t>886,23</t>
  </si>
  <si>
    <t>865,1</t>
  </si>
  <si>
    <t>853,16</t>
  </si>
  <si>
    <t>854,92</t>
  </si>
  <si>
    <t>849,78</t>
  </si>
  <si>
    <t>845,93</t>
  </si>
  <si>
    <t>850,84</t>
  </si>
  <si>
    <t>831,21</t>
  </si>
  <si>
    <t>838,97</t>
  </si>
  <si>
    <t>849,67</t>
  </si>
  <si>
    <t>868,76</t>
  </si>
  <si>
    <t>887,97</t>
  </si>
  <si>
    <t>876,51</t>
  </si>
  <si>
    <t>940,78</t>
  </si>
  <si>
    <t>842,39</t>
  </si>
  <si>
    <t>842,9</t>
  </si>
  <si>
    <t>845,36</t>
  </si>
  <si>
    <t>857,63</t>
  </si>
  <si>
    <t>872,01</t>
  </si>
  <si>
    <t>921,93</t>
  </si>
  <si>
    <t>934,71</t>
  </si>
  <si>
    <t>885,74</t>
  </si>
  <si>
    <t>887,14</t>
  </si>
  <si>
    <t>856,98</t>
  </si>
  <si>
    <t>836,87</t>
  </si>
  <si>
    <t>826,63</t>
  </si>
  <si>
    <t>844,16</t>
  </si>
  <si>
    <t>854,85</t>
  </si>
  <si>
    <t>842,95</t>
  </si>
  <si>
    <t>934,96</t>
  </si>
  <si>
    <t>952,71</t>
  </si>
  <si>
    <t>979,41</t>
  </si>
  <si>
    <t>986,99</t>
  </si>
  <si>
    <t>1030,18</t>
  </si>
  <si>
    <t>1006,28</t>
  </si>
  <si>
    <t>991,2</t>
  </si>
  <si>
    <t>988,88</t>
  </si>
  <si>
    <t>997,28</t>
  </si>
  <si>
    <t>973,76</t>
  </si>
  <si>
    <t>962,3</t>
  </si>
  <si>
    <t>968,73</t>
  </si>
  <si>
    <t>970,15</t>
  </si>
  <si>
    <t>981</t>
  </si>
  <si>
    <t>1026,48</t>
  </si>
  <si>
    <t>1021,36</t>
  </si>
  <si>
    <t>1008,5</t>
  </si>
  <si>
    <t>966,43</t>
  </si>
  <si>
    <t>937,71</t>
  </si>
  <si>
    <t>911,25</t>
  </si>
  <si>
    <t>888,74</t>
  </si>
  <si>
    <t>852,06</t>
  </si>
  <si>
    <t>863,76</t>
  </si>
  <si>
    <t>873,15</t>
  </si>
  <si>
    <t>843,19</t>
  </si>
  <si>
    <t>870,33</t>
  </si>
  <si>
    <t>914,81</t>
  </si>
  <si>
    <t>953,08</t>
  </si>
  <si>
    <t>998,71</t>
  </si>
  <si>
    <t>967,33</t>
  </si>
  <si>
    <t>949,57</t>
  </si>
  <si>
    <t>970,25</t>
  </si>
  <si>
    <t>926,59</t>
  </si>
  <si>
    <t>910,6</t>
  </si>
  <si>
    <t>910,06</t>
  </si>
  <si>
    <t>871,28</t>
  </si>
  <si>
    <t>882,62</t>
  </si>
  <si>
    <t>900,78</t>
  </si>
  <si>
    <t>936,19</t>
  </si>
  <si>
    <t>961,69</t>
  </si>
  <si>
    <t>904,47</t>
  </si>
  <si>
    <t>846,77</t>
  </si>
  <si>
    <t>842</t>
  </si>
  <si>
    <t>834,58</t>
  </si>
  <si>
    <t>825,6</t>
  </si>
  <si>
    <t>818,54</t>
  </si>
  <si>
    <t>816,9</t>
  </si>
  <si>
    <t>810,4</t>
  </si>
  <si>
    <t>804,18</t>
  </si>
  <si>
    <t>814,55</t>
  </si>
  <si>
    <t>831,39</t>
  </si>
  <si>
    <t>847,68</t>
  </si>
  <si>
    <t>857,18</t>
  </si>
  <si>
    <t>849,34</t>
  </si>
  <si>
    <t>848</t>
  </si>
  <si>
    <t>828,03</t>
  </si>
  <si>
    <t>804,93</t>
  </si>
  <si>
    <t>805,19</t>
  </si>
  <si>
    <t>803,26</t>
  </si>
  <si>
    <t>807,07</t>
  </si>
  <si>
    <t>809,95</t>
  </si>
  <si>
    <t>810,83</t>
  </si>
  <si>
    <t>833,87</t>
  </si>
  <si>
    <t>849,41</t>
  </si>
  <si>
    <t>831,5</t>
  </si>
  <si>
    <t>802,61</t>
  </si>
  <si>
    <t>801,43</t>
  </si>
  <si>
    <t>793,59</t>
  </si>
  <si>
    <t>796,7</t>
  </si>
  <si>
    <t>799,13</t>
  </si>
  <si>
    <t>799,73</t>
  </si>
  <si>
    <t>801,16</t>
  </si>
  <si>
    <t>807,86</t>
  </si>
  <si>
    <t>820,5</t>
  </si>
  <si>
    <t>854,68</t>
  </si>
  <si>
    <t>861,95</t>
  </si>
  <si>
    <t>864,26</t>
  </si>
  <si>
    <t>857,82</t>
  </si>
  <si>
    <t>852,79</t>
  </si>
  <si>
    <t>850,67</t>
  </si>
  <si>
    <t>823,2</t>
  </si>
  <si>
    <t>821,21</t>
  </si>
  <si>
    <t>822,11</t>
  </si>
  <si>
    <t>811,14</t>
  </si>
  <si>
    <t>823,01</t>
  </si>
  <si>
    <t>839,79</t>
  </si>
  <si>
    <t>853,71</t>
  </si>
  <si>
    <t>887,64</t>
  </si>
  <si>
    <t>855,56</t>
  </si>
  <si>
    <t>827,32</t>
  </si>
  <si>
    <t>809,56</t>
  </si>
  <si>
    <t>800,03</t>
  </si>
  <si>
    <t>798,72</t>
  </si>
  <si>
    <t>799,21</t>
  </si>
  <si>
    <t>801,37</t>
  </si>
  <si>
    <t>802,67</t>
  </si>
  <si>
    <t>814,45</t>
  </si>
  <si>
    <t>830,46</t>
  </si>
  <si>
    <t>857,53</t>
  </si>
  <si>
    <t>871,02</t>
  </si>
  <si>
    <t>889,49</t>
  </si>
  <si>
    <t>868,81</t>
  </si>
  <si>
    <t>866,65</t>
  </si>
  <si>
    <t>865,09</t>
  </si>
  <si>
    <t>859,03</t>
  </si>
  <si>
    <t>857,85</t>
  </si>
  <si>
    <t>858,98</t>
  </si>
  <si>
    <t>861,09</t>
  </si>
  <si>
    <t>859,72</t>
  </si>
  <si>
    <t>863,14</t>
  </si>
  <si>
    <t>874,74</t>
  </si>
  <si>
    <t>894,69</t>
  </si>
  <si>
    <t>870,66</t>
  </si>
  <si>
    <t>853,82</t>
  </si>
  <si>
    <t>825,9</t>
  </si>
  <si>
    <t>802,84</t>
  </si>
  <si>
    <t>801,35</t>
  </si>
  <si>
    <t>799,71</t>
  </si>
  <si>
    <t>803,04</t>
  </si>
  <si>
    <t>803,16</t>
  </si>
  <si>
    <t>809,39</t>
  </si>
  <si>
    <t>819,93</t>
  </si>
  <si>
    <t>835,52</t>
  </si>
  <si>
    <t>856,99</t>
  </si>
  <si>
    <t>889,83</t>
  </si>
  <si>
    <t>884,42</t>
  </si>
  <si>
    <t>883,86</t>
  </si>
  <si>
    <t>881,27</t>
  </si>
  <si>
    <t>847,87</t>
  </si>
  <si>
    <t>846,47</t>
  </si>
  <si>
    <t>827,64</t>
  </si>
  <si>
    <t>834,33</t>
  </si>
  <si>
    <t>867,24</t>
  </si>
  <si>
    <t>897,55</t>
  </si>
  <si>
    <t>891,12</t>
  </si>
  <si>
    <t>870,2</t>
  </si>
  <si>
    <t>821,63</t>
  </si>
  <si>
    <t>808,86</t>
  </si>
  <si>
    <t>798,39</t>
  </si>
  <si>
    <t>793,81</t>
  </si>
  <si>
    <t>789,3</t>
  </si>
  <si>
    <t>802,13</t>
  </si>
  <si>
    <t>798,59</t>
  </si>
  <si>
    <t>807,68</t>
  </si>
  <si>
    <t>830,47</t>
  </si>
  <si>
    <t>834,94</t>
  </si>
  <si>
    <t>854,8</t>
  </si>
  <si>
    <t>854</t>
  </si>
  <si>
    <t>861,52</t>
  </si>
  <si>
    <t>857,78</t>
  </si>
  <si>
    <t>832,99</t>
  </si>
  <si>
    <t>828,01</t>
  </si>
  <si>
    <t>822,56</t>
  </si>
  <si>
    <t>824,32</t>
  </si>
  <si>
    <t>826,1</t>
  </si>
  <si>
    <t>831,06</t>
  </si>
  <si>
    <t>854,61</t>
  </si>
  <si>
    <t>871,31</t>
  </si>
  <si>
    <t>846,95</t>
  </si>
  <si>
    <t>831,33</t>
  </si>
  <si>
    <t>825,29</t>
  </si>
  <si>
    <t>796,32</t>
  </si>
  <si>
    <t>779,53</t>
  </si>
  <si>
    <t>779,02</t>
  </si>
  <si>
    <t>784,46</t>
  </si>
  <si>
    <t>786,46</t>
  </si>
  <si>
    <t>831,51</t>
  </si>
  <si>
    <t>823,83</t>
  </si>
  <si>
    <t>893,44</t>
  </si>
  <si>
    <t>900,36</t>
  </si>
  <si>
    <t>882,92</t>
  </si>
  <si>
    <t>879,61</t>
  </si>
  <si>
    <t>877,92</t>
  </si>
  <si>
    <t>870,11</t>
  </si>
  <si>
    <t>861,26</t>
  </si>
  <si>
    <t>865,6</t>
  </si>
  <si>
    <t>900,92</t>
  </si>
  <si>
    <t>910,53</t>
  </si>
  <si>
    <t>947,13</t>
  </si>
  <si>
    <t>972,24</t>
  </si>
  <si>
    <t>931,88</t>
  </si>
  <si>
    <t>860,42</t>
  </si>
  <si>
    <t>831,29</t>
  </si>
  <si>
    <t>830,28</t>
  </si>
  <si>
    <t>805,52</t>
  </si>
  <si>
    <t>803,55</t>
  </si>
  <si>
    <t>804,57</t>
  </si>
  <si>
    <t>835,15</t>
  </si>
  <si>
    <t>862,46</t>
  </si>
  <si>
    <t>872,76</t>
  </si>
  <si>
    <t>911,07</t>
  </si>
  <si>
    <t>897,43</t>
  </si>
  <si>
    <t>881,99</t>
  </si>
  <si>
    <t>878,15</t>
  </si>
  <si>
    <t>875,38</t>
  </si>
  <si>
    <t>853,14</t>
  </si>
  <si>
    <t>840,72</t>
  </si>
  <si>
    <t>837,64</t>
  </si>
  <si>
    <t>855,71</t>
  </si>
  <si>
    <t>880,39</t>
  </si>
  <si>
    <t>928,09</t>
  </si>
  <si>
    <t>896,89</t>
  </si>
  <si>
    <t>838,74</t>
  </si>
  <si>
    <t>831,62</t>
  </si>
  <si>
    <t>813,54</t>
  </si>
  <si>
    <t>798,07</t>
  </si>
  <si>
    <t>793,26</t>
  </si>
  <si>
    <t>788,37</t>
  </si>
  <si>
    <t>795,44</t>
  </si>
  <si>
    <t>821,94</t>
  </si>
  <si>
    <t>837,89</t>
  </si>
  <si>
    <t>872,28</t>
  </si>
  <si>
    <t>874,11</t>
  </si>
  <si>
    <t>877,93</t>
  </si>
  <si>
    <t>875,44</t>
  </si>
  <si>
    <t>876,52</t>
  </si>
  <si>
    <t>868,31</t>
  </si>
  <si>
    <t>863,21</t>
  </si>
  <si>
    <t>849,81</t>
  </si>
  <si>
    <t>864,43</t>
  </si>
  <si>
    <t>863,65</t>
  </si>
  <si>
    <t>868,41</t>
  </si>
  <si>
    <t>878,59</t>
  </si>
  <si>
    <t>864,34</t>
  </si>
  <si>
    <t>857,55</t>
  </si>
  <si>
    <t>822,54</t>
  </si>
  <si>
    <t>793,39</t>
  </si>
  <si>
    <t>791,87</t>
  </si>
  <si>
    <t>792,31</t>
  </si>
  <si>
    <t>839,15</t>
  </si>
  <si>
    <t>848,74</t>
  </si>
  <si>
    <t>808,8</t>
  </si>
  <si>
    <t>808,83</t>
  </si>
  <si>
    <t>834,16</t>
  </si>
  <si>
    <t>867,78</t>
  </si>
  <si>
    <t>1063,38</t>
  </si>
  <si>
    <t>969,28</t>
  </si>
  <si>
    <t>865,63</t>
  </si>
  <si>
    <t>869,44</t>
  </si>
  <si>
    <t>856,4</t>
  </si>
  <si>
    <t>849,74</t>
  </si>
  <si>
    <t>845,1</t>
  </si>
  <si>
    <t>834,43</t>
  </si>
  <si>
    <t>840,02</t>
  </si>
  <si>
    <t>841,51</t>
  </si>
  <si>
    <t>869,22</t>
  </si>
  <si>
    <t>946,64</t>
  </si>
  <si>
    <t>913,39</t>
  </si>
  <si>
    <t>869,8</t>
  </si>
  <si>
    <t>838,85</t>
  </si>
  <si>
    <t>827,06</t>
  </si>
  <si>
    <t>822,36</t>
  </si>
  <si>
    <t>823,55</t>
  </si>
  <si>
    <t>824,76</t>
  </si>
  <si>
    <t>833,98</t>
  </si>
  <si>
    <t>868,65</t>
  </si>
  <si>
    <t>876,66</t>
  </si>
  <si>
    <t>887,13</t>
  </si>
  <si>
    <t>894,7</t>
  </si>
  <si>
    <t>914,57</t>
  </si>
  <si>
    <t>887,55</t>
  </si>
  <si>
    <t>883,55</t>
  </si>
  <si>
    <t>875,57</t>
  </si>
  <si>
    <t>869,7</t>
  </si>
  <si>
    <t>864,48</t>
  </si>
  <si>
    <t>858,23</t>
  </si>
  <si>
    <t>862,38</t>
  </si>
  <si>
    <t>868,91</t>
  </si>
  <si>
    <t>872,97</t>
  </si>
  <si>
    <t>876,07</t>
  </si>
  <si>
    <t>894,29</t>
  </si>
  <si>
    <t>886,56</t>
  </si>
  <si>
    <t>885,39</t>
  </si>
  <si>
    <t>864,1</t>
  </si>
  <si>
    <t>834,04</t>
  </si>
  <si>
    <t>835,47</t>
  </si>
  <si>
    <t>831,28</t>
  </si>
  <si>
    <t>835,31</t>
  </si>
  <si>
    <t>836,82</t>
  </si>
  <si>
    <t>780,23</t>
  </si>
  <si>
    <t>793,57</t>
  </si>
  <si>
    <t>829,15</t>
  </si>
  <si>
    <t>866,66</t>
  </si>
  <si>
    <t>895,32</t>
  </si>
  <si>
    <t>879,05</t>
  </si>
  <si>
    <t>869</t>
  </si>
  <si>
    <t>846,58</t>
  </si>
  <si>
    <t>847,32</t>
  </si>
  <si>
    <t>828,45</t>
  </si>
  <si>
    <t>787,71</t>
  </si>
  <si>
    <t>836,78</t>
  </si>
  <si>
    <t>839,87</t>
  </si>
  <si>
    <t>838,47</t>
  </si>
  <si>
    <t>864,06</t>
  </si>
  <si>
    <t>877,98</t>
  </si>
  <si>
    <t>807,01</t>
  </si>
  <si>
    <t>777,65</t>
  </si>
  <si>
    <t>770,17</t>
  </si>
  <si>
    <t>762,15</t>
  </si>
  <si>
    <t>759,03</t>
  </si>
  <si>
    <t>774,47</t>
  </si>
  <si>
    <t>696,47</t>
  </si>
  <si>
    <t>714,38</t>
  </si>
  <si>
    <t>743,6</t>
  </si>
  <si>
    <t>744,87</t>
  </si>
  <si>
    <t>794,96</t>
  </si>
  <si>
    <t>802,68</t>
  </si>
  <si>
    <t>789,03</t>
  </si>
  <si>
    <t>772,91</t>
  </si>
  <si>
    <t>755,52</t>
  </si>
  <si>
    <t>739,11</t>
  </si>
  <si>
    <t>758,33</t>
  </si>
  <si>
    <t>770,63</t>
  </si>
  <si>
    <t>768,85</t>
  </si>
  <si>
    <t>779,54</t>
  </si>
  <si>
    <t>824,51</t>
  </si>
  <si>
    <t>805,81</t>
  </si>
  <si>
    <t>748,23</t>
  </si>
  <si>
    <t>723,14</t>
  </si>
  <si>
    <t>700,62</t>
  </si>
  <si>
    <t>686,57</t>
  </si>
  <si>
    <t>666,42</t>
  </si>
  <si>
    <t>685,89</t>
  </si>
  <si>
    <t>684,6</t>
  </si>
  <si>
    <t>79</t>
  </si>
  <si>
    <t>67,25</t>
  </si>
  <si>
    <t>0</t>
  </si>
  <si>
    <t>0,59</t>
  </si>
  <si>
    <t>0,25</t>
  </si>
  <si>
    <t>0,16</t>
  </si>
  <si>
    <t>0,01</t>
  </si>
  <si>
    <t>0,68</t>
  </si>
  <si>
    <t>0,54</t>
  </si>
  <si>
    <t>0,8</t>
  </si>
  <si>
    <t>0,5</t>
  </si>
  <si>
    <t>0,3</t>
  </si>
  <si>
    <t>10,96</t>
  </si>
  <si>
    <t>22,57</t>
  </si>
  <si>
    <t>41,01</t>
  </si>
  <si>
    <t>32,32</t>
  </si>
  <si>
    <t>37,92</t>
  </si>
  <si>
    <t>54,91</t>
  </si>
  <si>
    <t>67,95</t>
  </si>
  <si>
    <t>15,18</t>
  </si>
  <si>
    <t>19,09</t>
  </si>
  <si>
    <t>0,52</t>
  </si>
  <si>
    <t>0,21</t>
  </si>
  <si>
    <t>36,3</t>
  </si>
  <si>
    <t>0,31</t>
  </si>
  <si>
    <t>83,74</t>
  </si>
  <si>
    <t>48,28</t>
  </si>
  <si>
    <t>31,45</t>
  </si>
  <si>
    <t>39,83</t>
  </si>
  <si>
    <t>46,67</t>
  </si>
  <si>
    <t>83,5</t>
  </si>
  <si>
    <t>77,98</t>
  </si>
  <si>
    <t>79,01</t>
  </si>
  <si>
    <t>80,69</t>
  </si>
  <si>
    <t>79,76</t>
  </si>
  <si>
    <t>67,43</t>
  </si>
  <si>
    <t>147,61</t>
  </si>
  <si>
    <t>142,36</t>
  </si>
  <si>
    <t>99,95</t>
  </si>
  <si>
    <t>1,27</t>
  </si>
  <si>
    <t>40,57</t>
  </si>
  <si>
    <t>0,34</t>
  </si>
  <si>
    <t>27,65</t>
  </si>
  <si>
    <t>25,38</t>
  </si>
  <si>
    <t>29,44</t>
  </si>
  <si>
    <t>532,04</t>
  </si>
  <si>
    <t>571,01</t>
  </si>
  <si>
    <t>343,57</t>
  </si>
  <si>
    <t>565,76</t>
  </si>
  <si>
    <t>732,59</t>
  </si>
  <si>
    <t>753,72</t>
  </si>
  <si>
    <t>671,94</t>
  </si>
  <si>
    <t>648,93</t>
  </si>
  <si>
    <t>640,53</t>
  </si>
  <si>
    <t>698,6</t>
  </si>
  <si>
    <t>869,37</t>
  </si>
  <si>
    <t>622,51</t>
  </si>
  <si>
    <t>673,56</t>
  </si>
  <si>
    <t>629,18</t>
  </si>
  <si>
    <t>596,29</t>
  </si>
  <si>
    <t>28,03</t>
  </si>
  <si>
    <t>10,93</t>
  </si>
  <si>
    <t>0,02</t>
  </si>
  <si>
    <t>1,43</t>
  </si>
  <si>
    <t>30,87</t>
  </si>
  <si>
    <t>4,56</t>
  </si>
  <si>
    <t>12,32</t>
  </si>
  <si>
    <t>52,97</t>
  </si>
  <si>
    <t>70,14</t>
  </si>
  <si>
    <t>39,4</t>
  </si>
  <si>
    <t>34,76</t>
  </si>
  <si>
    <t>8,65</t>
  </si>
  <si>
    <t>13,72</t>
  </si>
  <si>
    <t>27,13</t>
  </si>
  <si>
    <t>4,14</t>
  </si>
  <si>
    <t>17,3</t>
  </si>
  <si>
    <t>6,96</t>
  </si>
  <si>
    <t>64,14</t>
  </si>
  <si>
    <t>51,13</t>
  </si>
  <si>
    <t>28,96</t>
  </si>
  <si>
    <t>6,41</t>
  </si>
  <si>
    <t>40,66</t>
  </si>
  <si>
    <t>8,99</t>
  </si>
  <si>
    <t>11,86</t>
  </si>
  <si>
    <t>5,01</t>
  </si>
  <si>
    <t>10,87</t>
  </si>
  <si>
    <t>8,04</t>
  </si>
  <si>
    <t>7,5</t>
  </si>
  <si>
    <t>11,37</t>
  </si>
  <si>
    <t>24,12</t>
  </si>
  <si>
    <t>57,69</t>
  </si>
  <si>
    <t>10,64</t>
  </si>
  <si>
    <t>5,25</t>
  </si>
  <si>
    <t>32,86</t>
  </si>
  <si>
    <t>5,92</t>
  </si>
  <si>
    <t>1,3</t>
  </si>
  <si>
    <t>0,05</t>
  </si>
  <si>
    <t>0,12</t>
  </si>
  <si>
    <t>42,7</t>
  </si>
  <si>
    <t>4,83</t>
  </si>
  <si>
    <t>80,74</t>
  </si>
  <si>
    <t>85,48</t>
  </si>
  <si>
    <t>66,73</t>
  </si>
  <si>
    <t>42,6</t>
  </si>
  <si>
    <t>88,65</t>
  </si>
  <si>
    <t>41,41</t>
  </si>
  <si>
    <t>3,68</t>
  </si>
  <si>
    <t>102,31</t>
  </si>
  <si>
    <t>123,85</t>
  </si>
  <si>
    <t>119,23</t>
  </si>
  <si>
    <t>43,42</t>
  </si>
  <si>
    <t>34</t>
  </si>
  <si>
    <t>73,47</t>
  </si>
  <si>
    <t>75,85</t>
  </si>
  <si>
    <t>67,13</t>
  </si>
  <si>
    <t>22,82</t>
  </si>
  <si>
    <t>159,42</t>
  </si>
  <si>
    <t>14,09</t>
  </si>
  <si>
    <t>10,54</t>
  </si>
  <si>
    <t>10,78</t>
  </si>
  <si>
    <t>15,01</t>
  </si>
  <si>
    <t>8,17</t>
  </si>
  <si>
    <t>23,34</t>
  </si>
  <si>
    <t>10,53</t>
  </si>
  <si>
    <t>6,64</t>
  </si>
  <si>
    <t>113,39</t>
  </si>
  <si>
    <t>70,68</t>
  </si>
  <si>
    <t>27,2</t>
  </si>
  <si>
    <t>1,41</t>
  </si>
  <si>
    <t>12,04</t>
  </si>
  <si>
    <t>20,65</t>
  </si>
  <si>
    <t>35,1</t>
  </si>
  <si>
    <t>63,11</t>
  </si>
  <si>
    <t>49,85</t>
  </si>
  <si>
    <t>56,4</t>
  </si>
  <si>
    <t>51,53</t>
  </si>
  <si>
    <t>42,87</t>
  </si>
  <si>
    <t>46,46</t>
  </si>
  <si>
    <t>68,28</t>
  </si>
  <si>
    <t>19</t>
  </si>
  <si>
    <t>17,4</t>
  </si>
  <si>
    <t>11,15</t>
  </si>
  <si>
    <t>47</t>
  </si>
  <si>
    <t>2,33</t>
  </si>
  <si>
    <t>0,04</t>
  </si>
  <si>
    <t>29,5</t>
  </si>
  <si>
    <t>0,29</t>
  </si>
  <si>
    <t>28,88</t>
  </si>
  <si>
    <t>118,7</t>
  </si>
  <si>
    <t>123,62</t>
  </si>
  <si>
    <t>123,43</t>
  </si>
  <si>
    <t>152,65</t>
  </si>
  <si>
    <t>10,61</t>
  </si>
  <si>
    <t>171,43</t>
  </si>
  <si>
    <t>31,38</t>
  </si>
  <si>
    <t>50,73</t>
  </si>
  <si>
    <t>43,43</t>
  </si>
  <si>
    <t>113,89</t>
  </si>
  <si>
    <t>84,26</t>
  </si>
  <si>
    <t>82,55</t>
  </si>
  <si>
    <t>1,79</t>
  </si>
  <si>
    <t>5,23</t>
  </si>
  <si>
    <t>20,55</t>
  </si>
  <si>
    <t>86,17</t>
  </si>
  <si>
    <t>40,81</t>
  </si>
  <si>
    <t>38,73</t>
  </si>
  <si>
    <t>74,51</t>
  </si>
  <si>
    <t>76,06</t>
  </si>
  <si>
    <t>38,25</t>
  </si>
  <si>
    <t>16,15</t>
  </si>
  <si>
    <t>18,32</t>
  </si>
  <si>
    <t>37,23</t>
  </si>
  <si>
    <t>37,33</t>
  </si>
  <si>
    <t>45,4</t>
  </si>
  <si>
    <t>18,57</t>
  </si>
  <si>
    <t>2,59</t>
  </si>
  <si>
    <t>2</t>
  </si>
  <si>
    <t>1,84</t>
  </si>
  <si>
    <t>2,14</t>
  </si>
  <si>
    <t>1,26</t>
  </si>
  <si>
    <t>50,81</t>
  </si>
  <si>
    <t>54,96</t>
  </si>
  <si>
    <t>43,1</t>
  </si>
  <si>
    <t>28,83</t>
  </si>
  <si>
    <t>22,94</t>
  </si>
  <si>
    <t>4,28</t>
  </si>
  <si>
    <t>0,6</t>
  </si>
  <si>
    <t>13,79</t>
  </si>
  <si>
    <t>14,38</t>
  </si>
  <si>
    <t>18,52</t>
  </si>
  <si>
    <t>53,73</t>
  </si>
  <si>
    <t>23,18</t>
  </si>
  <si>
    <t>0,42</t>
  </si>
  <si>
    <t>0,17</t>
  </si>
  <si>
    <t>12,24</t>
  </si>
  <si>
    <t>20,08</t>
  </si>
  <si>
    <t>43,48</t>
  </si>
  <si>
    <t>40,99</t>
  </si>
  <si>
    <t>27,61</t>
  </si>
  <si>
    <t>31,78</t>
  </si>
  <si>
    <t>45,45</t>
  </si>
  <si>
    <t>53,6</t>
  </si>
  <si>
    <t>64,91</t>
  </si>
  <si>
    <t>72,4</t>
  </si>
  <si>
    <t>75,2</t>
  </si>
  <si>
    <t>84,65</t>
  </si>
  <si>
    <t>87,52</t>
  </si>
  <si>
    <t>121,08</t>
  </si>
  <si>
    <t>108,27</t>
  </si>
  <si>
    <t>67,82</t>
  </si>
  <si>
    <t>85,36</t>
  </si>
  <si>
    <t>55,15</t>
  </si>
  <si>
    <t>52,53</t>
  </si>
  <si>
    <t>45,18</t>
  </si>
  <si>
    <t>0,11</t>
  </si>
  <si>
    <t>24,98</t>
  </si>
  <si>
    <t>21,19</t>
  </si>
  <si>
    <t>25,05</t>
  </si>
  <si>
    <t>35,36</t>
  </si>
  <si>
    <t>69,49</t>
  </si>
  <si>
    <t>41,42</t>
  </si>
  <si>
    <t>72,57</t>
  </si>
  <si>
    <t>80,32</t>
  </si>
  <si>
    <t>71,04</t>
  </si>
  <si>
    <t>81,91</t>
  </si>
  <si>
    <t>91,83</t>
  </si>
  <si>
    <t>104,42</t>
  </si>
  <si>
    <t>91,77</t>
  </si>
  <si>
    <t>89,27</t>
  </si>
  <si>
    <t>71,64</t>
  </si>
  <si>
    <t>52,03</t>
  </si>
  <si>
    <t>3,85</t>
  </si>
  <si>
    <t>8,82</t>
  </si>
  <si>
    <t>11,67</t>
  </si>
  <si>
    <t>2,01</t>
  </si>
  <si>
    <t>17,79</t>
  </si>
  <si>
    <t>47,64</t>
  </si>
  <si>
    <t>64,77</t>
  </si>
  <si>
    <t>83,19</t>
  </si>
  <si>
    <t>21,47</t>
  </si>
  <si>
    <t>20,21</t>
  </si>
  <si>
    <t>38,87</t>
  </si>
  <si>
    <t>30,48</t>
  </si>
  <si>
    <t>58,46</t>
  </si>
  <si>
    <t>59,97</t>
  </si>
  <si>
    <t>86,65</t>
  </si>
  <si>
    <t>67,64</t>
  </si>
  <si>
    <t>126,64</t>
  </si>
  <si>
    <t>133,74</t>
  </si>
  <si>
    <t>130,06</t>
  </si>
  <si>
    <t>87,29</t>
  </si>
  <si>
    <t>3,08</t>
  </si>
  <si>
    <t>2,74</t>
  </si>
  <si>
    <t>17,75</t>
  </si>
  <si>
    <t>46,94</t>
  </si>
  <si>
    <t>61,32</t>
  </si>
  <si>
    <t>109,6</t>
  </si>
  <si>
    <t>108,49</t>
  </si>
  <si>
    <t>115,78</t>
  </si>
  <si>
    <t>84,34</t>
  </si>
  <si>
    <t>55,46</t>
  </si>
  <si>
    <t>0,79</t>
  </si>
  <si>
    <t>32,23</t>
  </si>
  <si>
    <t>55,31</t>
  </si>
  <si>
    <t>0,58</t>
  </si>
  <si>
    <t>0,06</t>
  </si>
  <si>
    <t>9,69</t>
  </si>
  <si>
    <t>0,37</t>
  </si>
  <si>
    <t>22,7</t>
  </si>
  <si>
    <t>17,28</t>
  </si>
  <si>
    <t>49,63</t>
  </si>
  <si>
    <t>50,54</t>
  </si>
  <si>
    <t>81,38</t>
  </si>
  <si>
    <t>81,6</t>
  </si>
  <si>
    <t>101,04</t>
  </si>
  <si>
    <t>47,15</t>
  </si>
  <si>
    <t>80,6</t>
  </si>
  <si>
    <t>81,13</t>
  </si>
  <si>
    <t>89,58</t>
  </si>
  <si>
    <t>83,96</t>
  </si>
  <si>
    <t>84,91</t>
  </si>
  <si>
    <t>91,66</t>
  </si>
  <si>
    <t>33,83</t>
  </si>
  <si>
    <t>14,59</t>
  </si>
  <si>
    <t>0,62</t>
  </si>
  <si>
    <t>0,23</t>
  </si>
  <si>
    <t>0,26</t>
  </si>
  <si>
    <t>0,03</t>
  </si>
  <si>
    <t>0,1</t>
  </si>
  <si>
    <t>84,22</t>
  </si>
  <si>
    <t>55,29</t>
  </si>
  <si>
    <t>76,92</t>
  </si>
  <si>
    <t>18,1</t>
  </si>
  <si>
    <t>21,61</t>
  </si>
  <si>
    <t>22,43</t>
  </si>
  <si>
    <t>0,2</t>
  </si>
  <si>
    <t>0,14</t>
  </si>
  <si>
    <t>49,23</t>
  </si>
  <si>
    <t>44,04</t>
  </si>
  <si>
    <t>45,54</t>
  </si>
  <si>
    <t>58,38</t>
  </si>
  <si>
    <t>57,35</t>
  </si>
  <si>
    <t>59,24</t>
  </si>
  <si>
    <t>30,93</t>
  </si>
  <si>
    <t>33,04</t>
  </si>
  <si>
    <t>39,08</t>
  </si>
  <si>
    <t>0,93</t>
  </si>
  <si>
    <t>1,06</t>
  </si>
  <si>
    <t>19,51</t>
  </si>
  <si>
    <t>18,74</t>
  </si>
  <si>
    <t>1,23</t>
  </si>
  <si>
    <t>10,34</t>
  </si>
  <si>
    <t>38,36</t>
  </si>
  <si>
    <t>11,24</t>
  </si>
  <si>
    <t>19,11</t>
  </si>
  <si>
    <t>37,14</t>
  </si>
  <si>
    <t>3,6</t>
  </si>
  <si>
    <t>4,42</t>
  </si>
  <si>
    <t>4,24</t>
  </si>
  <si>
    <t>8,83</t>
  </si>
  <si>
    <t>11,57</t>
  </si>
  <si>
    <t>9,6</t>
  </si>
  <si>
    <t>7,23</t>
  </si>
  <si>
    <t>3,82</t>
  </si>
  <si>
    <t>20,33</t>
  </si>
  <si>
    <t>0,18</t>
  </si>
  <si>
    <t>1,08</t>
  </si>
  <si>
    <t>0,08</t>
  </si>
  <si>
    <t>2,12</t>
  </si>
  <si>
    <t>7,05</t>
  </si>
  <si>
    <t>7,42</t>
  </si>
  <si>
    <t>27,63</t>
  </si>
  <si>
    <t>0,13</t>
  </si>
  <si>
    <t>0,09</t>
  </si>
  <si>
    <t>0,24</t>
  </si>
  <si>
    <t>37,1</t>
  </si>
  <si>
    <t>0,35</t>
  </si>
  <si>
    <t>2,67</t>
  </si>
  <si>
    <t>19,06</t>
  </si>
  <si>
    <t>0,22</t>
  </si>
  <si>
    <t>0,15</t>
  </si>
  <si>
    <t>7,67</t>
  </si>
  <si>
    <t>6,28</t>
  </si>
  <si>
    <t>40,54</t>
  </si>
  <si>
    <t>77,43</t>
  </si>
  <si>
    <t>90,43</t>
  </si>
  <si>
    <t>66,67</t>
  </si>
  <si>
    <t>8,22</t>
  </si>
  <si>
    <t>20,34</t>
  </si>
  <si>
    <t>0,43</t>
  </si>
  <si>
    <t>22,11</t>
  </si>
  <si>
    <t>0,33</t>
  </si>
  <si>
    <t>4,59</t>
  </si>
  <si>
    <t>35,74</t>
  </si>
  <si>
    <t>74,7</t>
  </si>
  <si>
    <t>97,23</t>
  </si>
  <si>
    <t>51,34</t>
  </si>
  <si>
    <t>22,35</t>
  </si>
  <si>
    <t>21,3</t>
  </si>
  <si>
    <t>26,01</t>
  </si>
  <si>
    <t>39,74</t>
  </si>
  <si>
    <t>34,55</t>
  </si>
  <si>
    <t>20,86</t>
  </si>
  <si>
    <t>27,03</t>
  </si>
  <si>
    <t>4,05</t>
  </si>
  <si>
    <t>1,54</t>
  </si>
  <si>
    <t>22,1</t>
  </si>
  <si>
    <t>56,41</t>
  </si>
  <si>
    <t>45,7</t>
  </si>
  <si>
    <t>59,78</t>
  </si>
  <si>
    <t>51,05</t>
  </si>
  <si>
    <t>8,1</t>
  </si>
  <si>
    <t>24,11</t>
  </si>
  <si>
    <t>25,37</t>
  </si>
  <si>
    <t>14,73</t>
  </si>
  <si>
    <t>25,34</t>
  </si>
  <si>
    <t>19,18</t>
  </si>
  <si>
    <t>2,55</t>
  </si>
  <si>
    <t>6,37</t>
  </si>
  <si>
    <t>2,95</t>
  </si>
  <si>
    <t>1,36</t>
  </si>
  <si>
    <t>2,02</t>
  </si>
  <si>
    <t>11,34</t>
  </si>
  <si>
    <t>137,43</t>
  </si>
  <si>
    <t>202,57</t>
  </si>
  <si>
    <t>100,14</t>
  </si>
  <si>
    <t>212,46</t>
  </si>
  <si>
    <t>73,9</t>
  </si>
  <si>
    <t>190,41</t>
  </si>
  <si>
    <t>106,83</t>
  </si>
  <si>
    <t>172,96</t>
  </si>
  <si>
    <t>48,11</t>
  </si>
  <si>
    <t>3,86</t>
  </si>
  <si>
    <t>225,61</t>
  </si>
  <si>
    <t>196,73</t>
  </si>
  <si>
    <t>222,56</t>
  </si>
  <si>
    <t>271,54</t>
  </si>
  <si>
    <t>495,11</t>
  </si>
  <si>
    <t>613,97</t>
  </si>
  <si>
    <t>714,3</t>
  </si>
  <si>
    <t>677,14</t>
  </si>
  <si>
    <t>722,9</t>
  </si>
  <si>
    <t>682,22</t>
  </si>
  <si>
    <t>668,3</t>
  </si>
  <si>
    <t>673,54</t>
  </si>
  <si>
    <t>25,71</t>
  </si>
  <si>
    <t>13,18</t>
  </si>
  <si>
    <t>38,07</t>
  </si>
  <si>
    <t>27,33</t>
  </si>
  <si>
    <t>21,27</t>
  </si>
  <si>
    <t>22,38</t>
  </si>
  <si>
    <t>46,82</t>
  </si>
  <si>
    <t>74,92</t>
  </si>
  <si>
    <t>71,21</t>
  </si>
  <si>
    <t>223,09</t>
  </si>
  <si>
    <t>156,63</t>
  </si>
  <si>
    <t>764,77</t>
  </si>
  <si>
    <t>747,87</t>
  </si>
  <si>
    <t>741,19</t>
  </si>
  <si>
    <t>25,82</t>
  </si>
  <si>
    <t>3,18</t>
  </si>
  <si>
    <t>283,09</t>
  </si>
  <si>
    <t>97,63</t>
  </si>
  <si>
    <t>136,76</t>
  </si>
  <si>
    <t>213,72</t>
  </si>
  <si>
    <t>282,44</t>
  </si>
  <si>
    <t>0,47</t>
  </si>
  <si>
    <t>52,17</t>
  </si>
  <si>
    <t>15,51</t>
  </si>
  <si>
    <t>147,21</t>
  </si>
  <si>
    <t>298,71</t>
  </si>
  <si>
    <t>2,58</t>
  </si>
  <si>
    <t>1,28</t>
  </si>
  <si>
    <t>27,32</t>
  </si>
  <si>
    <t>61,31</t>
  </si>
  <si>
    <t>89,88</t>
  </si>
  <si>
    <t>98,96</t>
  </si>
  <si>
    <t>127,84</t>
  </si>
  <si>
    <t>148,88</t>
  </si>
  <si>
    <t>9,02</t>
  </si>
  <si>
    <t>23,61</t>
  </si>
  <si>
    <t>66,06</t>
  </si>
  <si>
    <t>174,03</t>
  </si>
  <si>
    <t>31,69</t>
  </si>
  <si>
    <t>2,27</t>
  </si>
  <si>
    <t>0,83</t>
  </si>
  <si>
    <t>2,6</t>
  </si>
  <si>
    <t>15,1</t>
  </si>
  <si>
    <t>1,75</t>
  </si>
  <si>
    <t>5,49</t>
  </si>
  <si>
    <t>0,95</t>
  </si>
  <si>
    <t>0,63</t>
  </si>
  <si>
    <t>25,17</t>
  </si>
  <si>
    <t>35,31</t>
  </si>
  <si>
    <t>35,85</t>
  </si>
  <si>
    <t>0,84</t>
  </si>
  <si>
    <t>55,51</t>
  </si>
  <si>
    <t>22,15</t>
  </si>
  <si>
    <t>0,77</t>
  </si>
  <si>
    <t>1,16</t>
  </si>
  <si>
    <t>104,53</t>
  </si>
  <si>
    <t>42,77</t>
  </si>
  <si>
    <t>76,48</t>
  </si>
  <si>
    <t>25,45</t>
  </si>
  <si>
    <t>94,12</t>
  </si>
  <si>
    <t>197,29</t>
  </si>
  <si>
    <t>192,38</t>
  </si>
  <si>
    <t>235,59</t>
  </si>
  <si>
    <t>256,17</t>
  </si>
  <si>
    <t>409,72</t>
  </si>
  <si>
    <t>0,57</t>
  </si>
  <si>
    <t>1,59</t>
  </si>
  <si>
    <t>2,18</t>
  </si>
  <si>
    <t>6,55</t>
  </si>
  <si>
    <t>1,05</t>
  </si>
  <si>
    <t>0,4</t>
  </si>
  <si>
    <t>7,11</t>
  </si>
  <si>
    <t>5,34</t>
  </si>
  <si>
    <t>75,71</t>
  </si>
  <si>
    <t>87,97</t>
  </si>
  <si>
    <t>231,26</t>
  </si>
  <si>
    <t>227,68</t>
  </si>
  <si>
    <t>327,89</t>
  </si>
  <si>
    <t>674,62</t>
  </si>
  <si>
    <t>1,68</t>
  </si>
  <si>
    <t>2,3</t>
  </si>
  <si>
    <t>49,44</t>
  </si>
  <si>
    <t>38,78</t>
  </si>
  <si>
    <t>41,89</t>
  </si>
  <si>
    <t>45,25</t>
  </si>
  <si>
    <t>151,79</t>
  </si>
  <si>
    <t>165,65</t>
  </si>
  <si>
    <t>176,35</t>
  </si>
  <si>
    <t>166,78</t>
  </si>
  <si>
    <t>2,61</t>
  </si>
  <si>
    <t>1,17</t>
  </si>
  <si>
    <t>0,53</t>
  </si>
  <si>
    <t>55,35</t>
  </si>
  <si>
    <t>72,78</t>
  </si>
  <si>
    <t>88,74</t>
  </si>
  <si>
    <t>136,38</t>
  </si>
  <si>
    <t>257,97</t>
  </si>
  <si>
    <t>455,64</t>
  </si>
  <si>
    <t>895,51</t>
  </si>
  <si>
    <t>28,69</t>
  </si>
  <si>
    <t>6,15</t>
  </si>
  <si>
    <t>3,58</t>
  </si>
  <si>
    <t>117,82</t>
  </si>
  <si>
    <t>47,99</t>
  </si>
  <si>
    <t>111,69</t>
  </si>
  <si>
    <t>146,97</t>
  </si>
  <si>
    <t>165,76</t>
  </si>
  <si>
    <t>197,57</t>
  </si>
  <si>
    <t>250,64</t>
  </si>
  <si>
    <t>250,71</t>
  </si>
  <si>
    <t>1,85</t>
  </si>
  <si>
    <t>0,69</t>
  </si>
  <si>
    <t>19,27</t>
  </si>
  <si>
    <t>10,63</t>
  </si>
  <si>
    <t>27,18</t>
  </si>
  <si>
    <t>24,45</t>
  </si>
  <si>
    <t>115,49</t>
  </si>
  <si>
    <t>106,28</t>
  </si>
  <si>
    <t>95,38</t>
  </si>
  <si>
    <t>207,98</t>
  </si>
  <si>
    <t>359,06</t>
  </si>
  <si>
    <t>844,95</t>
  </si>
  <si>
    <t>70,41</t>
  </si>
  <si>
    <t>80,93</t>
  </si>
  <si>
    <t>94,72</t>
  </si>
  <si>
    <t>201,91</t>
  </si>
  <si>
    <t>16,97</t>
  </si>
  <si>
    <t>17,13</t>
  </si>
  <si>
    <t>11,43</t>
  </si>
  <si>
    <t>8,71</t>
  </si>
  <si>
    <t>288</t>
  </si>
  <si>
    <t>110,28</t>
  </si>
  <si>
    <t>132,89</t>
  </si>
  <si>
    <t>17,43</t>
  </si>
  <si>
    <t>31,2</t>
  </si>
  <si>
    <t>31,1</t>
  </si>
  <si>
    <t>148,76</t>
  </si>
  <si>
    <t>289,2</t>
  </si>
  <si>
    <t>874,96</t>
  </si>
  <si>
    <t>16,99</t>
  </si>
  <si>
    <t>8,47</t>
  </si>
  <si>
    <t>18,61</t>
  </si>
  <si>
    <t>34,48</t>
  </si>
  <si>
    <t>34,75</t>
  </si>
  <si>
    <t>75,88</t>
  </si>
  <si>
    <t>74,57</t>
  </si>
  <si>
    <t>69,54</t>
  </si>
  <si>
    <t>83,27</t>
  </si>
  <si>
    <t>277,11</t>
  </si>
  <si>
    <t>883,92</t>
  </si>
  <si>
    <t>873,12</t>
  </si>
  <si>
    <t>2,25</t>
  </si>
  <si>
    <t>4,54</t>
  </si>
  <si>
    <t>6,2</t>
  </si>
  <si>
    <t>31,03</t>
  </si>
  <si>
    <t>80,92</t>
  </si>
  <si>
    <t>159,53</t>
  </si>
  <si>
    <t>315,96</t>
  </si>
  <si>
    <t>292,79</t>
  </si>
  <si>
    <t>245,59</t>
  </si>
  <si>
    <t>594,03</t>
  </si>
  <si>
    <t>66,99</t>
  </si>
  <si>
    <t>61,35</t>
  </si>
  <si>
    <t>76,56</t>
  </si>
  <si>
    <t>89,51</t>
  </si>
  <si>
    <t>78,21</t>
  </si>
  <si>
    <t>4,78</t>
  </si>
  <si>
    <t>2,66</t>
  </si>
  <si>
    <t>38,97</t>
  </si>
  <si>
    <t>36,86</t>
  </si>
  <si>
    <t>58,78</t>
  </si>
  <si>
    <t>89,42</t>
  </si>
  <si>
    <t>90,4</t>
  </si>
  <si>
    <t>103,58</t>
  </si>
  <si>
    <t>211,58</t>
  </si>
  <si>
    <t>125,64</t>
  </si>
  <si>
    <t>173,34</t>
  </si>
  <si>
    <t>260,2</t>
  </si>
  <si>
    <t>260,65</t>
  </si>
  <si>
    <t>512,64</t>
  </si>
  <si>
    <t>12,86</t>
  </si>
  <si>
    <t>42,65</t>
  </si>
  <si>
    <t>62,59</t>
  </si>
  <si>
    <t>185,9</t>
  </si>
  <si>
    <t>166,98</t>
  </si>
  <si>
    <t>216,29</t>
  </si>
  <si>
    <t>380,22</t>
  </si>
  <si>
    <t>823,34</t>
  </si>
  <si>
    <t>822,99</t>
  </si>
  <si>
    <t>0,07</t>
  </si>
  <si>
    <t>1,77</t>
  </si>
  <si>
    <t>21,57</t>
  </si>
  <si>
    <t>12,92</t>
  </si>
  <si>
    <t>9,14</t>
  </si>
  <si>
    <t>37,38</t>
  </si>
  <si>
    <t>24,78</t>
  </si>
  <si>
    <t>0,66</t>
  </si>
  <si>
    <t>88,38</t>
  </si>
  <si>
    <t>70,35</t>
  </si>
  <si>
    <t>30,99</t>
  </si>
  <si>
    <t>60,03</t>
  </si>
  <si>
    <t>25,79</t>
  </si>
  <si>
    <t>26,7</t>
  </si>
  <si>
    <t>52,77</t>
  </si>
  <si>
    <t>28,18</t>
  </si>
  <si>
    <t>18,93</t>
  </si>
  <si>
    <t>2,44</t>
  </si>
  <si>
    <t>1,37</t>
  </si>
  <si>
    <t>21,87</t>
  </si>
  <si>
    <t>27,85</t>
  </si>
  <si>
    <t>32,42</t>
  </si>
  <si>
    <t>15,69</t>
  </si>
  <si>
    <t>31,83</t>
  </si>
  <si>
    <t>64,54</t>
  </si>
  <si>
    <t>90,87</t>
  </si>
  <si>
    <t>59,85</t>
  </si>
  <si>
    <t>50,34</t>
  </si>
  <si>
    <t>53,83</t>
  </si>
  <si>
    <t>57,1</t>
  </si>
  <si>
    <t>252,04</t>
  </si>
  <si>
    <t>516,97</t>
  </si>
  <si>
    <t>34,21</t>
  </si>
  <si>
    <t>17,98</t>
  </si>
  <si>
    <t>41,36</t>
  </si>
  <si>
    <t>26,19</t>
  </si>
  <si>
    <t>45,63</t>
  </si>
  <si>
    <t>18,73</t>
  </si>
  <si>
    <t>14,49</t>
  </si>
  <si>
    <t>13,7</t>
  </si>
  <si>
    <t>23,86</t>
  </si>
  <si>
    <t>26,75</t>
  </si>
  <si>
    <t>6,68</t>
  </si>
  <si>
    <t>1,24</t>
  </si>
  <si>
    <t>77,68</t>
  </si>
  <si>
    <t>95,63</t>
  </si>
  <si>
    <t>65,96</t>
  </si>
  <si>
    <t>88,57</t>
  </si>
  <si>
    <t>80,46</t>
  </si>
  <si>
    <t>148,71</t>
  </si>
  <si>
    <t>124,14</t>
  </si>
  <si>
    <t>312,46</t>
  </si>
  <si>
    <t>50,06</t>
  </si>
  <si>
    <t>221,88</t>
  </si>
  <si>
    <t>82,37</t>
  </si>
  <si>
    <t>53,85</t>
  </si>
  <si>
    <t>104,62</t>
  </si>
  <si>
    <t>66,82</t>
  </si>
  <si>
    <t>84,11</t>
  </si>
  <si>
    <t>169,64</t>
  </si>
  <si>
    <t>35,69</t>
  </si>
  <si>
    <t>18,51</t>
  </si>
  <si>
    <t>2,88</t>
  </si>
  <si>
    <t>11,03</t>
  </si>
  <si>
    <t>13,77</t>
  </si>
  <si>
    <t>160,32</t>
  </si>
  <si>
    <t>176,66</t>
  </si>
  <si>
    <t>33,52</t>
  </si>
  <si>
    <t>33,97</t>
  </si>
  <si>
    <t>18,98</t>
  </si>
  <si>
    <t>0,32</t>
  </si>
  <si>
    <t>39,97</t>
  </si>
  <si>
    <t>42,36</t>
  </si>
  <si>
    <t>55,83</t>
  </si>
  <si>
    <t>106,18</t>
  </si>
  <si>
    <t>33,25</t>
  </si>
  <si>
    <t>7,44</t>
  </si>
  <si>
    <t>48,91</t>
  </si>
  <si>
    <t>92,19</t>
  </si>
  <si>
    <t>79,54</t>
  </si>
  <si>
    <t>0,45</t>
  </si>
  <si>
    <t>5,45</t>
  </si>
  <si>
    <t>0,48</t>
  </si>
  <si>
    <t>18,49</t>
  </si>
  <si>
    <t>18,53</t>
  </si>
  <si>
    <t>37,21</t>
  </si>
  <si>
    <t>72,54</t>
  </si>
  <si>
    <t>108,74</t>
  </si>
  <si>
    <t>87,98</t>
  </si>
  <si>
    <t>81,78</t>
  </si>
  <si>
    <t>90,79</t>
  </si>
  <si>
    <t>70,63</t>
  </si>
  <si>
    <t>65,81</t>
  </si>
  <si>
    <t>133,36</t>
  </si>
  <si>
    <t>93,61</t>
  </si>
  <si>
    <t>61,49</t>
  </si>
  <si>
    <t>35,53</t>
  </si>
  <si>
    <t>50,86</t>
  </si>
  <si>
    <t>5,43</t>
  </si>
  <si>
    <t>68,66</t>
  </si>
  <si>
    <t>83,63</t>
  </si>
  <si>
    <t>91,19</t>
  </si>
  <si>
    <t>56,12</t>
  </si>
  <si>
    <t>58,91</t>
  </si>
  <si>
    <t>70,83</t>
  </si>
  <si>
    <t>27,31</t>
  </si>
  <si>
    <t>32,56</t>
  </si>
  <si>
    <t>80,16</t>
  </si>
  <si>
    <t>109,49</t>
  </si>
  <si>
    <t>80,19</t>
  </si>
  <si>
    <t>96,29</t>
  </si>
  <si>
    <t>99,18</t>
  </si>
  <si>
    <t>96,05</t>
  </si>
  <si>
    <t>125,05</t>
  </si>
  <si>
    <t>290,96</t>
  </si>
  <si>
    <t>576,66</t>
  </si>
  <si>
    <t>41,97</t>
  </si>
  <si>
    <t>13,94</t>
  </si>
  <si>
    <t>81,08</t>
  </si>
  <si>
    <t>120,69</t>
  </si>
  <si>
    <t>204,48</t>
  </si>
  <si>
    <t>131,24</t>
  </si>
  <si>
    <t>79,09</t>
  </si>
  <si>
    <t>124,69</t>
  </si>
  <si>
    <t>86,91</t>
  </si>
  <si>
    <t>86,44</t>
  </si>
  <si>
    <t>111,09</t>
  </si>
  <si>
    <t>104,15</t>
  </si>
  <si>
    <t>138,03</t>
  </si>
  <si>
    <t>91,87</t>
  </si>
  <si>
    <t>102,67</t>
  </si>
  <si>
    <t>220,36</t>
  </si>
  <si>
    <t>256,93</t>
  </si>
  <si>
    <t>329,17</t>
  </si>
  <si>
    <t>304,03</t>
  </si>
  <si>
    <t>417,25</t>
  </si>
  <si>
    <t>552,13</t>
  </si>
  <si>
    <t>851,32</t>
  </si>
  <si>
    <t>850,05</t>
  </si>
  <si>
    <t>774,64</t>
  </si>
  <si>
    <t>57,36</t>
  </si>
  <si>
    <t>58,88</t>
  </si>
  <si>
    <t>46,42</t>
  </si>
  <si>
    <t>69,02</t>
  </si>
  <si>
    <t>74,44</t>
  </si>
  <si>
    <t>52,69</t>
  </si>
  <si>
    <t>910,39</t>
  </si>
  <si>
    <t>904,79</t>
  </si>
  <si>
    <t>904,22</t>
  </si>
  <si>
    <t>900,75</t>
  </si>
  <si>
    <t>894,63</t>
  </si>
  <si>
    <t>899,58</t>
  </si>
  <si>
    <t>904,57</t>
  </si>
  <si>
    <t>908,33</t>
  </si>
  <si>
    <t>910,72</t>
  </si>
  <si>
    <t>932,1</t>
  </si>
  <si>
    <t>923,79</t>
  </si>
  <si>
    <t>922,65</t>
  </si>
  <si>
    <t>900,06</t>
  </si>
  <si>
    <t>868,38</t>
  </si>
  <si>
    <t>868,73</t>
  </si>
  <si>
    <t>861,56</t>
  </si>
  <si>
    <t>862,22</t>
  </si>
  <si>
    <t>238,14</t>
  </si>
  <si>
    <t>84,7</t>
  </si>
  <si>
    <t>101,86</t>
  </si>
  <si>
    <t>191,58</t>
  </si>
  <si>
    <t>160,43</t>
  </si>
  <si>
    <t>137,85</t>
  </si>
  <si>
    <t>94,81</t>
  </si>
  <si>
    <t>80,66</t>
  </si>
  <si>
    <t>87,01</t>
  </si>
  <si>
    <t>83,43</t>
  </si>
  <si>
    <t>33,37</t>
  </si>
  <si>
    <t>101,13</t>
  </si>
  <si>
    <t>136,42</t>
  </si>
  <si>
    <t>105,93</t>
  </si>
  <si>
    <t>161,55</t>
  </si>
  <si>
    <t>170,07</t>
  </si>
  <si>
    <t>178,12</t>
  </si>
  <si>
    <t>200,76</t>
  </si>
  <si>
    <t>840,44</t>
  </si>
  <si>
    <t>165,28</t>
  </si>
  <si>
    <t>182,27</t>
  </si>
  <si>
    <t>793,54</t>
  </si>
  <si>
    <t>786,07</t>
  </si>
  <si>
    <t>227,72</t>
  </si>
  <si>
    <t>22,64</t>
  </si>
  <si>
    <t>14,9</t>
  </si>
  <si>
    <t>19,72</t>
  </si>
  <si>
    <t>22,34</t>
  </si>
  <si>
    <t>4,08</t>
  </si>
  <si>
    <t>19,49</t>
  </si>
  <si>
    <t>45,38</t>
  </si>
  <si>
    <t>174,06</t>
  </si>
  <si>
    <t>127,1</t>
  </si>
  <si>
    <t>88,34</t>
  </si>
  <si>
    <t>93,42</t>
  </si>
  <si>
    <t>124,05</t>
  </si>
  <si>
    <t>90,29</t>
  </si>
  <si>
    <t>85,51</t>
  </si>
  <si>
    <t>164,59</t>
  </si>
  <si>
    <t>115,82</t>
  </si>
  <si>
    <t>112,26</t>
  </si>
  <si>
    <t>181,9</t>
  </si>
  <si>
    <t>421,95</t>
  </si>
  <si>
    <t>ТВН1= 155 541,58+(382,2*ЭПОВН1 / ЭМВН1)</t>
  </si>
  <si>
    <t>Примечание* В соответствии приказу Региональной службы по тарифам и ценообразованию Забайкальского края от 20.12.2016 года №575-НПА "Об установлении сбытовых надбавкок гарантирующего поставщика электрической энергии АО "Читаэнергосбыт" на 2017 год", сбытовая надбавка рассчитывается как процент от цен (тарифов) на электрическую энергию и (или) мощность, исходя из размера доходности продаж гарантирующего поставщика, дифференцированного по подгруппам потребителей, согласно Методическим указаниям по расчёту сбытовых надбавок гарантирующих поставщиков и размера доходности продаж гарантирующих поставщиков, утв. приказом ФСТ России от 30 октября 2012 года №703-э.</t>
  </si>
  <si>
    <t>3.1. сбытовая надбавка, утверждённая приказом РСТ и ценообразованию Забайкальского края № 575-НПА от 20.12.2016 года с максимальной мощностью менее 150 кВт;</t>
  </si>
  <si>
    <t>3.2. сбытовая надбавка, утверждённая приказом РСТ и ценообразованию Забайкальского края № 575-НПА от 20.12.2016 года с максимальной мощностью от 150 до 670 кВт;</t>
  </si>
  <si>
    <t>3.3. сбытовая надбавка, утверждённая приказом РСТ и ценообразованию Забайкальского края № 575-НПА от 20.12.2016 года с максимальной мощностью от 670кВт до 10 МВт;</t>
  </si>
  <si>
    <t>3.4. сбытовая надбавка, утверждённая приказом РСТ и ценообразованию Забайкальского края № № 575-НПА от 20.12.2016 года с максимальной мощностью не менее 10 МВт;</t>
  </si>
  <si>
    <t>сбытовая надбавка, утверждённая приказом РСТ и ценообразованию Забайкальского края № 575-НПА от 20.12.2016 года</t>
  </si>
</sst>
</file>

<file path=xl/styles.xml><?xml version="1.0" encoding="utf-8"?>
<styleSheet xmlns="http://schemas.openxmlformats.org/spreadsheetml/2006/main">
  <numFmts count="2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#,##0.000"/>
    <numFmt numFmtId="174" formatCode="#,##0.0"/>
    <numFmt numFmtId="175" formatCode="#,##0.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mmm/yyyy"/>
    <numFmt numFmtId="181" formatCode="0.0"/>
    <numFmt numFmtId="182" formatCode="0.00000"/>
    <numFmt numFmtId="183" formatCode="0.0000"/>
  </numFmts>
  <fonts count="66">
    <font>
      <sz val="8"/>
      <name val="Arial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30"/>
      <name val="Times New Roman"/>
      <family val="1"/>
    </font>
    <font>
      <b/>
      <u val="single"/>
      <sz val="12"/>
      <name val="Times New Roman"/>
      <family val="1"/>
    </font>
    <font>
      <sz val="12"/>
      <color indexed="8"/>
      <name val="Times New Roman"/>
      <family val="1"/>
    </font>
    <font>
      <sz val="10"/>
      <name val="Calibri"/>
      <family val="2"/>
    </font>
    <font>
      <sz val="9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7"/>
      <name val="Times New Roman"/>
      <family val="1"/>
    </font>
    <font>
      <b/>
      <sz val="6"/>
      <name val="Times New Roman"/>
      <family val="1"/>
    </font>
    <font>
      <i/>
      <sz val="12"/>
      <name val="Times New Roman"/>
      <family val="1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 Cyr"/>
      <family val="0"/>
    </font>
    <font>
      <b/>
      <sz val="12"/>
      <name val="Arial Cyr"/>
      <family val="0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9"/>
      <color rgb="FF000000"/>
      <name val="Times New Roman"/>
      <family val="1"/>
    </font>
    <font>
      <sz val="9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42" fillId="0" borderId="0">
      <alignment/>
      <protection/>
    </xf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32" borderId="0" applyNumberFormat="0" applyBorder="0" applyAlignment="0" applyProtection="0"/>
    <xf numFmtId="0" fontId="2" fillId="0" borderId="0">
      <alignment/>
      <protection/>
    </xf>
  </cellStyleXfs>
  <cellXfs count="145">
    <xf numFmtId="0" fontId="0" fillId="0" borderId="0" xfId="0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justify"/>
    </xf>
    <xf numFmtId="0" fontId="59" fillId="0" borderId="0" xfId="0" applyFont="1" applyAlignment="1">
      <alignment horizontal="center"/>
    </xf>
    <xf numFmtId="0" fontId="9" fillId="0" borderId="0" xfId="0" applyFont="1" applyAlignment="1">
      <alignment wrapText="1"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/>
    </xf>
    <xf numFmtId="0" fontId="14" fillId="0" borderId="11" xfId="0" applyFont="1" applyBorder="1" applyAlignment="1">
      <alignment wrapText="1"/>
    </xf>
    <xf numFmtId="0" fontId="14" fillId="0" borderId="12" xfId="0" applyFont="1" applyBorder="1" applyAlignment="1">
      <alignment wrapText="1"/>
    </xf>
    <xf numFmtId="14" fontId="0" fillId="0" borderId="10" xfId="0" applyNumberFormat="1" applyFont="1" applyBorder="1" applyAlignment="1">
      <alignment horizontal="center" vertical="top"/>
    </xf>
    <xf numFmtId="2" fontId="0" fillId="31" borderId="10" xfId="0" applyNumberFormat="1" applyFont="1" applyFill="1" applyBorder="1" applyAlignment="1">
      <alignment horizontal="center" vertical="top" wrapText="1"/>
    </xf>
    <xf numFmtId="14" fontId="3" fillId="0" borderId="0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4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 wrapText="1"/>
    </xf>
    <xf numFmtId="0" fontId="14" fillId="0" borderId="0" xfId="0" applyFont="1" applyBorder="1" applyAlignment="1">
      <alignment wrapText="1"/>
    </xf>
    <xf numFmtId="0" fontId="16" fillId="0" borderId="0" xfId="0" applyFont="1" applyAlignment="1">
      <alignment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0" fontId="15" fillId="0" borderId="0" xfId="0" applyFont="1" applyAlignment="1">
      <alignment horizontal="left" wrapText="1"/>
    </xf>
    <xf numFmtId="0" fontId="14" fillId="0" borderId="12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17" fillId="0" borderId="0" xfId="0" applyFont="1" applyAlignment="1">
      <alignment/>
    </xf>
    <xf numFmtId="0" fontId="0" fillId="0" borderId="0" xfId="0" applyFont="1" applyAlignment="1">
      <alignment/>
    </xf>
    <xf numFmtId="0" fontId="0" fillId="31" borderId="10" xfId="0" applyNumberFormat="1" applyFont="1" applyFill="1" applyBorder="1" applyAlignment="1">
      <alignment horizontal="center" vertical="top" wrapText="1"/>
    </xf>
    <xf numFmtId="0" fontId="17" fillId="33" borderId="0" xfId="0" applyFont="1" applyFill="1" applyAlignment="1">
      <alignment/>
    </xf>
    <xf numFmtId="0" fontId="19" fillId="33" borderId="0" xfId="0" applyFont="1" applyFill="1" applyAlignment="1">
      <alignment/>
    </xf>
    <xf numFmtId="0" fontId="19" fillId="0" borderId="0" xfId="0" applyFont="1" applyAlignment="1">
      <alignment/>
    </xf>
    <xf numFmtId="2" fontId="19" fillId="0" borderId="0" xfId="0" applyNumberFormat="1" applyFont="1" applyFill="1" applyAlignment="1">
      <alignment horizontal="center"/>
    </xf>
    <xf numFmtId="0" fontId="19" fillId="0" borderId="0" xfId="0" applyFont="1" applyFill="1" applyAlignment="1">
      <alignment/>
    </xf>
    <xf numFmtId="0" fontId="19" fillId="0" borderId="0" xfId="0" applyFont="1" applyAlignment="1">
      <alignment/>
    </xf>
    <xf numFmtId="172" fontId="3" fillId="34" borderId="10" xfId="0" applyNumberFormat="1" applyFont="1" applyFill="1" applyBorder="1" applyAlignment="1">
      <alignment horizontal="center" vertical="top" wrapText="1"/>
    </xf>
    <xf numFmtId="0" fontId="18" fillId="0" borderId="0" xfId="0" applyFont="1" applyFill="1" applyAlignment="1">
      <alignment/>
    </xf>
    <xf numFmtId="0" fontId="18" fillId="35" borderId="0" xfId="0" applyFont="1" applyFill="1" applyAlignment="1">
      <alignment/>
    </xf>
    <xf numFmtId="181" fontId="0" fillId="31" borderId="10" xfId="0" applyNumberFormat="1" applyFont="1" applyFill="1" applyBorder="1" applyAlignment="1">
      <alignment horizontal="center" vertical="top" wrapText="1"/>
    </xf>
    <xf numFmtId="0" fontId="14" fillId="0" borderId="10" xfId="0" applyFont="1" applyBorder="1" applyAlignment="1">
      <alignment wrapText="1"/>
    </xf>
    <xf numFmtId="2" fontId="0" fillId="0" borderId="0" xfId="0" applyNumberFormat="1" applyAlignment="1">
      <alignment/>
    </xf>
    <xf numFmtId="181" fontId="9" fillId="0" borderId="0" xfId="0" applyNumberFormat="1" applyFont="1" applyAlignment="1">
      <alignment wrapText="1"/>
    </xf>
    <xf numFmtId="0" fontId="3" fillId="16" borderId="10" xfId="52" applyFont="1" applyFill="1" applyBorder="1" applyAlignment="1">
      <alignment horizontal="center" vertical="center" wrapText="1"/>
      <protection/>
    </xf>
    <xf numFmtId="2" fontId="3" fillId="36" borderId="10" xfId="0" applyNumberFormat="1" applyFont="1" applyFill="1" applyBorder="1" applyAlignment="1">
      <alignment horizontal="center" vertical="top" wrapText="1"/>
    </xf>
    <xf numFmtId="2" fontId="3" fillId="37" borderId="10" xfId="0" applyNumberFormat="1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52" applyFont="1" applyBorder="1" applyAlignment="1">
      <alignment horizontal="center" vertical="center" wrapText="1"/>
      <protection/>
    </xf>
    <xf numFmtId="0" fontId="3" fillId="9" borderId="10" xfId="52" applyFont="1" applyFill="1" applyBorder="1" applyAlignment="1">
      <alignment horizontal="center" vertical="center" wrapText="1"/>
      <protection/>
    </xf>
    <xf numFmtId="0" fontId="11" fillId="38" borderId="10" xfId="0" applyFont="1" applyFill="1" applyBorder="1" applyAlignment="1">
      <alignment horizontal="center" wrapText="1"/>
    </xf>
    <xf numFmtId="0" fontId="11" fillId="38" borderId="11" xfId="0" applyFont="1" applyFill="1" applyBorder="1" applyAlignment="1">
      <alignment horizontal="center" wrapText="1"/>
    </xf>
    <xf numFmtId="0" fontId="11" fillId="38" borderId="13" xfId="0" applyFont="1" applyFill="1" applyBorder="1" applyAlignment="1">
      <alignment horizontal="center" wrapText="1"/>
    </xf>
    <xf numFmtId="0" fontId="11" fillId="38" borderId="12" xfId="0" applyFont="1" applyFill="1" applyBorder="1" applyAlignment="1">
      <alignment horizontal="center" wrapText="1"/>
    </xf>
    <xf numFmtId="0" fontId="11" fillId="38" borderId="11" xfId="0" applyFont="1" applyFill="1" applyBorder="1" applyAlignment="1">
      <alignment horizontal="center"/>
    </xf>
    <xf numFmtId="0" fontId="11" fillId="38" borderId="13" xfId="0" applyFont="1" applyFill="1" applyBorder="1" applyAlignment="1">
      <alignment horizontal="center"/>
    </xf>
    <xf numFmtId="0" fontId="11" fillId="38" borderId="12" xfId="0" applyFont="1" applyFill="1" applyBorder="1" applyAlignment="1">
      <alignment horizontal="center"/>
    </xf>
    <xf numFmtId="4" fontId="60" fillId="0" borderId="14" xfId="0" applyNumberFormat="1" applyFont="1" applyBorder="1" applyAlignment="1">
      <alignment horizontal="center"/>
    </xf>
    <xf numFmtId="4" fontId="60" fillId="0" borderId="15" xfId="0" applyNumberFormat="1" applyFont="1" applyBorder="1" applyAlignment="1">
      <alignment horizontal="center"/>
    </xf>
    <xf numFmtId="0" fontId="61" fillId="33" borderId="10" xfId="0" applyFont="1" applyFill="1" applyBorder="1" applyAlignment="1">
      <alignment horizontal="center" vertical="top" wrapText="1"/>
    </xf>
    <xf numFmtId="0" fontId="60" fillId="33" borderId="10" xfId="0" applyFont="1" applyFill="1" applyBorder="1" applyAlignment="1">
      <alignment horizontal="center"/>
    </xf>
    <xf numFmtId="0" fontId="62" fillId="33" borderId="11" xfId="0" applyFont="1" applyFill="1" applyBorder="1" applyAlignment="1">
      <alignment horizontal="center"/>
    </xf>
    <xf numFmtId="0" fontId="62" fillId="33" borderId="13" xfId="0" applyFont="1" applyFill="1" applyBorder="1" applyAlignment="1">
      <alignment horizontal="center"/>
    </xf>
    <xf numFmtId="0" fontId="62" fillId="33" borderId="12" xfId="0" applyFont="1" applyFill="1" applyBorder="1" applyAlignment="1">
      <alignment horizontal="center"/>
    </xf>
    <xf numFmtId="2" fontId="62" fillId="33" borderId="11" xfId="0" applyNumberFormat="1" applyFont="1" applyFill="1" applyBorder="1" applyAlignment="1">
      <alignment horizontal="center" vertical="center"/>
    </xf>
    <xf numFmtId="2" fontId="62" fillId="33" borderId="13" xfId="0" applyNumberFormat="1" applyFont="1" applyFill="1" applyBorder="1" applyAlignment="1">
      <alignment horizontal="center" vertical="center"/>
    </xf>
    <xf numFmtId="2" fontId="62" fillId="33" borderId="12" xfId="0" applyNumberFormat="1" applyFont="1" applyFill="1" applyBorder="1" applyAlignment="1">
      <alignment horizontal="center" vertical="center"/>
    </xf>
    <xf numFmtId="0" fontId="61" fillId="0" borderId="10" xfId="0" applyFont="1" applyBorder="1" applyAlignment="1">
      <alignment horizontal="center" vertical="top"/>
    </xf>
    <xf numFmtId="0" fontId="61" fillId="0" borderId="10" xfId="0" applyFont="1" applyBorder="1" applyAlignment="1">
      <alignment horizontal="center" vertical="top" wrapText="1"/>
    </xf>
    <xf numFmtId="4" fontId="62" fillId="0" borderId="10" xfId="0" applyNumberFormat="1" applyFont="1" applyBorder="1" applyAlignment="1">
      <alignment horizontal="left" vertical="center" wrapText="1"/>
    </xf>
    <xf numFmtId="0" fontId="63" fillId="0" borderId="0" xfId="0" applyFont="1" applyAlignment="1">
      <alignment horizontal="center"/>
    </xf>
    <xf numFmtId="0" fontId="62" fillId="0" borderId="14" xfId="0" applyFont="1" applyBorder="1" applyAlignment="1">
      <alignment horizontal="center" wrapText="1"/>
    </xf>
    <xf numFmtId="0" fontId="62" fillId="0" borderId="15" xfId="0" applyFont="1" applyBorder="1" applyAlignment="1">
      <alignment horizontal="center" wrapText="1"/>
    </xf>
    <xf numFmtId="0" fontId="60" fillId="0" borderId="14" xfId="0" applyFont="1" applyBorder="1" applyAlignment="1">
      <alignment horizontal="center" wrapText="1"/>
    </xf>
    <xf numFmtId="0" fontId="60" fillId="0" borderId="16" xfId="0" applyFont="1" applyBorder="1" applyAlignment="1">
      <alignment horizontal="center" wrapText="1"/>
    </xf>
    <xf numFmtId="0" fontId="60" fillId="0" borderId="15" xfId="0" applyFont="1" applyBorder="1" applyAlignment="1">
      <alignment horizontal="center" wrapText="1"/>
    </xf>
    <xf numFmtId="0" fontId="60" fillId="0" borderId="14" xfId="0" applyFont="1" applyBorder="1" applyAlignment="1">
      <alignment horizontal="center" vertical="top" wrapText="1"/>
    </xf>
    <xf numFmtId="0" fontId="60" fillId="0" borderId="16" xfId="0" applyFont="1" applyBorder="1" applyAlignment="1">
      <alignment horizontal="center" vertical="top" wrapText="1"/>
    </xf>
    <xf numFmtId="0" fontId="60" fillId="0" borderId="15" xfId="0" applyFont="1" applyBorder="1" applyAlignment="1">
      <alignment horizontal="center" vertical="top" wrapText="1"/>
    </xf>
    <xf numFmtId="0" fontId="61" fillId="38" borderId="10" xfId="0" applyFont="1" applyFill="1" applyBorder="1" applyAlignment="1">
      <alignment horizontal="center"/>
    </xf>
    <xf numFmtId="0" fontId="11" fillId="38" borderId="10" xfId="0" applyFont="1" applyFill="1" applyBorder="1" applyAlignment="1">
      <alignment horizontal="center"/>
    </xf>
    <xf numFmtId="4" fontId="60" fillId="0" borderId="11" xfId="0" applyNumberFormat="1" applyFont="1" applyBorder="1" applyAlignment="1">
      <alignment horizontal="center"/>
    </xf>
    <xf numFmtId="4" fontId="60" fillId="0" borderId="12" xfId="0" applyNumberFormat="1" applyFont="1" applyBorder="1" applyAlignment="1">
      <alignment horizontal="center"/>
    </xf>
    <xf numFmtId="0" fontId="62" fillId="0" borderId="11" xfId="0" applyFont="1" applyBorder="1" applyAlignment="1">
      <alignment horizontal="left" vertical="top" wrapText="1"/>
    </xf>
    <xf numFmtId="0" fontId="62" fillId="0" borderId="13" xfId="0" applyFont="1" applyBorder="1" applyAlignment="1">
      <alignment horizontal="left" vertical="top" wrapText="1"/>
    </xf>
    <xf numFmtId="0" fontId="62" fillId="0" borderId="12" xfId="0" applyFont="1" applyBorder="1" applyAlignment="1">
      <alignment horizontal="left" vertical="top" wrapText="1"/>
    </xf>
    <xf numFmtId="2" fontId="62" fillId="33" borderId="10" xfId="0" applyNumberFormat="1" applyFont="1" applyFill="1" applyBorder="1" applyAlignment="1">
      <alignment horizontal="center"/>
    </xf>
    <xf numFmtId="4" fontId="61" fillId="0" borderId="10" xfId="0" applyNumberFormat="1" applyFont="1" applyBorder="1" applyAlignment="1">
      <alignment horizontal="center" vertical="top"/>
    </xf>
    <xf numFmtId="4" fontId="60" fillId="0" borderId="10" xfId="0" applyNumberFormat="1" applyFont="1" applyBorder="1" applyAlignment="1">
      <alignment horizontal="center"/>
    </xf>
    <xf numFmtId="4" fontId="60" fillId="0" borderId="17" xfId="0" applyNumberFormat="1" applyFont="1" applyBorder="1" applyAlignment="1">
      <alignment horizontal="center" vertical="top" wrapText="1"/>
    </xf>
    <xf numFmtId="4" fontId="60" fillId="0" borderId="10" xfId="0" applyNumberFormat="1" applyFont="1" applyBorder="1" applyAlignment="1">
      <alignment horizontal="center" vertical="top" wrapText="1"/>
    </xf>
    <xf numFmtId="0" fontId="15" fillId="0" borderId="0" xfId="0" applyFont="1" applyAlignment="1">
      <alignment horizontal="left" wrapText="1"/>
    </xf>
    <xf numFmtId="0" fontId="64" fillId="0" borderId="11" xfId="0" applyFont="1" applyBorder="1" applyAlignment="1">
      <alignment horizontal="center" vertical="center" wrapText="1"/>
    </xf>
    <xf numFmtId="0" fontId="64" fillId="0" borderId="13" xfId="0" applyFont="1" applyBorder="1" applyAlignment="1">
      <alignment horizontal="center" vertical="center" wrapText="1"/>
    </xf>
    <xf numFmtId="0" fontId="64" fillId="0" borderId="12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/>
    </xf>
    <xf numFmtId="0" fontId="65" fillId="31" borderId="10" xfId="0" applyFont="1" applyFill="1" applyBorder="1" applyAlignment="1">
      <alignment horizontal="center"/>
    </xf>
    <xf numFmtId="0" fontId="60" fillId="0" borderId="11" xfId="0" applyFont="1" applyBorder="1" applyAlignment="1">
      <alignment horizontal="center"/>
    </xf>
    <xf numFmtId="0" fontId="60" fillId="0" borderId="12" xfId="0" applyFont="1" applyBorder="1" applyAlignment="1">
      <alignment horizontal="center"/>
    </xf>
    <xf numFmtId="0" fontId="12" fillId="0" borderId="10" xfId="0" applyFont="1" applyBorder="1" applyAlignment="1">
      <alignment vertical="top"/>
    </xf>
    <xf numFmtId="4" fontId="64" fillId="0" borderId="10" xfId="0" applyNumberFormat="1" applyFont="1" applyBorder="1" applyAlignment="1">
      <alignment horizontal="center" vertical="top" wrapText="1"/>
    </xf>
    <xf numFmtId="0" fontId="60" fillId="0" borderId="14" xfId="0" applyFont="1" applyBorder="1" applyAlignment="1">
      <alignment horizontal="center"/>
    </xf>
    <xf numFmtId="0" fontId="60" fillId="0" borderId="15" xfId="0" applyFont="1" applyBorder="1" applyAlignment="1">
      <alignment horizontal="center"/>
    </xf>
    <xf numFmtId="0" fontId="60" fillId="0" borderId="10" xfId="0" applyFont="1" applyBorder="1" applyAlignment="1">
      <alignment horizontal="center" wrapText="1"/>
    </xf>
    <xf numFmtId="0" fontId="63" fillId="0" borderId="10" xfId="0" applyFont="1" applyBorder="1" applyAlignment="1">
      <alignment horizontal="center" wrapText="1"/>
    </xf>
    <xf numFmtId="0" fontId="62" fillId="0" borderId="10" xfId="0" applyFont="1" applyBorder="1" applyAlignment="1">
      <alignment horizontal="center" wrapText="1"/>
    </xf>
    <xf numFmtId="0" fontId="3" fillId="31" borderId="10" xfId="0" applyFont="1" applyFill="1" applyBorder="1" applyAlignment="1">
      <alignment horizontal="center" wrapText="1"/>
    </xf>
    <xf numFmtId="0" fontId="65" fillId="31" borderId="11" xfId="0" applyFont="1" applyFill="1" applyBorder="1" applyAlignment="1">
      <alignment horizontal="center"/>
    </xf>
    <xf numFmtId="0" fontId="65" fillId="31" borderId="13" xfId="0" applyFont="1" applyFill="1" applyBorder="1" applyAlignment="1">
      <alignment horizontal="center"/>
    </xf>
    <xf numFmtId="0" fontId="65" fillId="31" borderId="12" xfId="0" applyFont="1" applyFill="1" applyBorder="1" applyAlignment="1">
      <alignment horizontal="center"/>
    </xf>
    <xf numFmtId="0" fontId="61" fillId="38" borderId="10" xfId="0" applyFont="1" applyFill="1" applyBorder="1" applyAlignment="1">
      <alignment horizontal="center" wrapText="1"/>
    </xf>
    <xf numFmtId="0" fontId="60" fillId="0" borderId="17" xfId="0" applyFont="1" applyBorder="1" applyAlignment="1">
      <alignment horizontal="center" vertical="top" wrapText="1"/>
    </xf>
    <xf numFmtId="0" fontId="60" fillId="0" borderId="10" xfId="0" applyFont="1" applyBorder="1" applyAlignment="1">
      <alignment horizontal="center" vertical="top" wrapText="1"/>
    </xf>
    <xf numFmtId="0" fontId="12" fillId="0" borderId="11" xfId="0" applyFont="1" applyBorder="1" applyAlignment="1">
      <alignment horizontal="left"/>
    </xf>
    <xf numFmtId="0" fontId="12" fillId="0" borderId="13" xfId="0" applyFont="1" applyBorder="1" applyAlignment="1">
      <alignment horizontal="left"/>
    </xf>
    <xf numFmtId="0" fontId="12" fillId="0" borderId="12" xfId="0" applyFont="1" applyBorder="1" applyAlignment="1">
      <alignment horizontal="left"/>
    </xf>
    <xf numFmtId="0" fontId="12" fillId="0" borderId="10" xfId="0" applyFont="1" applyBorder="1" applyAlignment="1">
      <alignment horizontal="center" wrapText="1"/>
    </xf>
    <xf numFmtId="4" fontId="60" fillId="33" borderId="10" xfId="0" applyNumberFormat="1" applyFont="1" applyFill="1" applyBorder="1" applyAlignment="1">
      <alignment horizontal="center"/>
    </xf>
    <xf numFmtId="0" fontId="60" fillId="0" borderId="17" xfId="0" applyFont="1" applyBorder="1" applyAlignment="1">
      <alignment horizontal="center" wrapText="1"/>
    </xf>
    <xf numFmtId="4" fontId="63" fillId="38" borderId="10" xfId="0" applyNumberFormat="1" applyFont="1" applyFill="1" applyBorder="1" applyAlignment="1">
      <alignment horizontal="center" wrapText="1"/>
    </xf>
    <xf numFmtId="0" fontId="12" fillId="33" borderId="10" xfId="0" applyFont="1" applyFill="1" applyBorder="1" applyAlignment="1">
      <alignment horizontal="center" wrapText="1"/>
    </xf>
    <xf numFmtId="2" fontId="65" fillId="31" borderId="11" xfId="0" applyNumberFormat="1" applyFont="1" applyFill="1" applyBorder="1" applyAlignment="1">
      <alignment horizontal="center"/>
    </xf>
    <xf numFmtId="2" fontId="65" fillId="31" borderId="13" xfId="0" applyNumberFormat="1" applyFont="1" applyFill="1" applyBorder="1" applyAlignment="1">
      <alignment horizontal="center"/>
    </xf>
    <xf numFmtId="2" fontId="65" fillId="31" borderId="12" xfId="0" applyNumberFormat="1" applyFont="1" applyFill="1" applyBorder="1" applyAlignment="1">
      <alignment horizontal="center"/>
    </xf>
    <xf numFmtId="0" fontId="65" fillId="0" borderId="10" xfId="0" applyFont="1" applyFill="1" applyBorder="1" applyAlignment="1">
      <alignment horizontal="center"/>
    </xf>
    <xf numFmtId="0" fontId="3" fillId="16" borderId="18" xfId="52" applyFont="1" applyFill="1" applyBorder="1" applyAlignment="1">
      <alignment horizontal="center" vertical="center" wrapText="1"/>
      <protection/>
    </xf>
    <xf numFmtId="0" fontId="3" fillId="16" borderId="19" xfId="52" applyFont="1" applyFill="1" applyBorder="1" applyAlignment="1">
      <alignment horizontal="center" vertical="center" wrapText="1"/>
      <protection/>
    </xf>
    <xf numFmtId="0" fontId="3" fillId="16" borderId="20" xfId="52" applyFont="1" applyFill="1" applyBorder="1" applyAlignment="1">
      <alignment horizontal="center" vertical="center" wrapText="1"/>
      <protection/>
    </xf>
    <xf numFmtId="4" fontId="62" fillId="0" borderId="10" xfId="0" applyNumberFormat="1" applyFont="1" applyBorder="1" applyAlignment="1">
      <alignment vertical="top" wrapText="1"/>
    </xf>
    <xf numFmtId="0" fontId="11" fillId="38" borderId="11" xfId="0" applyFont="1" applyFill="1" applyBorder="1" applyAlignment="1">
      <alignment horizontal="center" vertical="center" wrapText="1"/>
    </xf>
    <xf numFmtId="0" fontId="11" fillId="38" borderId="13" xfId="0" applyFont="1" applyFill="1" applyBorder="1" applyAlignment="1">
      <alignment horizontal="center" vertical="center" wrapText="1"/>
    </xf>
    <xf numFmtId="0" fontId="11" fillId="38" borderId="12" xfId="0" applyFont="1" applyFill="1" applyBorder="1" applyAlignment="1">
      <alignment horizontal="center" vertical="center" wrapText="1"/>
    </xf>
    <xf numFmtId="0" fontId="12" fillId="38" borderId="11" xfId="0" applyFont="1" applyFill="1" applyBorder="1" applyAlignment="1">
      <alignment horizontal="center" wrapText="1"/>
    </xf>
    <xf numFmtId="0" fontId="12" fillId="38" borderId="13" xfId="0" applyFont="1" applyFill="1" applyBorder="1" applyAlignment="1">
      <alignment horizontal="center" wrapText="1"/>
    </xf>
    <xf numFmtId="0" fontId="12" fillId="38" borderId="12" xfId="0" applyFont="1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11" fillId="38" borderId="18" xfId="0" applyFont="1" applyFill="1" applyBorder="1" applyAlignment="1">
      <alignment horizontal="center" wrapText="1"/>
    </xf>
    <xf numFmtId="0" fontId="11" fillId="38" borderId="19" xfId="0" applyFont="1" applyFill="1" applyBorder="1" applyAlignment="1">
      <alignment horizontal="center" wrapText="1"/>
    </xf>
    <xf numFmtId="0" fontId="11" fillId="38" borderId="20" xfId="0" applyFont="1" applyFill="1" applyBorder="1" applyAlignment="1">
      <alignment horizontal="center" wrapText="1"/>
    </xf>
    <xf numFmtId="2" fontId="3" fillId="36" borderId="11" xfId="0" applyNumberFormat="1" applyFont="1" applyFill="1" applyBorder="1" applyAlignment="1">
      <alignment horizontal="center" vertical="top" wrapText="1"/>
    </xf>
    <xf numFmtId="2" fontId="3" fillId="36" borderId="12" xfId="0" applyNumberFormat="1" applyFont="1" applyFill="1" applyBorder="1" applyAlignment="1">
      <alignment horizontal="center" vertical="top" wrapText="1"/>
    </xf>
    <xf numFmtId="2" fontId="19" fillId="39" borderId="0" xfId="0" applyNumberFormat="1" applyFont="1" applyFill="1" applyAlignment="1">
      <alignment horizontal="center"/>
    </xf>
    <xf numFmtId="0" fontId="20" fillId="0" borderId="10" xfId="0" applyFont="1" applyBorder="1" applyAlignment="1">
      <alignment horizontal="center"/>
    </xf>
    <xf numFmtId="4" fontId="60" fillId="0" borderId="10" xfId="0" applyNumberFormat="1" applyFont="1" applyBorder="1" applyAlignment="1">
      <alignment horizontal="center" wrapText="1"/>
    </xf>
    <xf numFmtId="4" fontId="62" fillId="33" borderId="10" xfId="0" applyNumberFormat="1" applyFont="1" applyFill="1" applyBorder="1" applyAlignment="1">
      <alignment horizontal="center" wrapText="1"/>
    </xf>
    <xf numFmtId="4" fontId="20" fillId="0" borderId="11" xfId="0" applyNumberFormat="1" applyFont="1" applyBorder="1" applyAlignment="1">
      <alignment horizontal="center" wrapText="1"/>
    </xf>
    <xf numFmtId="4" fontId="20" fillId="0" borderId="13" xfId="0" applyNumberFormat="1" applyFont="1" applyBorder="1" applyAlignment="1">
      <alignment horizontal="center" wrapText="1"/>
    </xf>
    <xf numFmtId="4" fontId="20" fillId="0" borderId="12" xfId="0" applyNumberFormat="1" applyFont="1" applyBorder="1" applyAlignment="1">
      <alignment horizontal="center" wrapText="1"/>
    </xf>
    <xf numFmtId="4" fontId="62" fillId="33" borderId="10" xfId="0" applyNumberFormat="1" applyFont="1" applyFill="1" applyBorder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" xfId="52"/>
    <cellStyle name="Плохой" xfId="53"/>
    <cellStyle name="Пояснение" xfId="54"/>
    <cellStyle name="Примечание" xfId="55"/>
    <cellStyle name="Percent" xfId="56"/>
    <cellStyle name="Процентный 2 5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  <cellStyle name="㼿㼿㼿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736"/>
  <sheetViews>
    <sheetView tabSelected="1" zoomScale="75" zoomScaleNormal="75" zoomScalePageLayoutView="0" workbookViewId="0" topLeftCell="A1">
      <selection activeCell="A1" sqref="A1"/>
    </sheetView>
  </sheetViews>
  <sheetFormatPr defaultColWidth="9.33203125" defaultRowHeight="11.25"/>
  <cols>
    <col min="1" max="1" width="15.5" style="0" customWidth="1"/>
    <col min="7" max="13" width="9.33203125" style="0" customWidth="1"/>
    <col min="14" max="14" width="12" style="0" customWidth="1"/>
    <col min="15" max="18" width="9.33203125" style="0" customWidth="1"/>
    <col min="19" max="19" width="13.5" style="0" customWidth="1"/>
    <col min="25" max="25" width="10.33203125" style="0" customWidth="1"/>
    <col min="30" max="30" width="10.16015625" style="0" customWidth="1"/>
  </cols>
  <sheetData>
    <row r="1" ht="15.75">
      <c r="V1" s="1" t="s">
        <v>4</v>
      </c>
    </row>
    <row r="2" ht="15.75">
      <c r="A2" s="2"/>
    </row>
    <row r="3" spans="1:25" ht="15.75">
      <c r="A3" s="131" t="s">
        <v>107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</row>
    <row r="4" ht="15.75">
      <c r="A4" s="3"/>
    </row>
    <row r="5" spans="1:23" ht="15.75">
      <c r="A5" s="66" t="s">
        <v>5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</row>
    <row r="6" ht="15.75">
      <c r="A6" s="3"/>
    </row>
    <row r="7" spans="1:25" ht="11.25">
      <c r="A7" s="100" t="s">
        <v>6</v>
      </c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</row>
    <row r="8" spans="1:25" ht="11.25">
      <c r="A8" s="100"/>
      <c r="B8" s="100"/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0"/>
    </row>
    <row r="9" spans="1:25" ht="11.25">
      <c r="A9" s="100"/>
      <c r="B9" s="100"/>
      <c r="C9" s="100"/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100"/>
      <c r="U9" s="100"/>
      <c r="V9" s="100"/>
      <c r="W9" s="100"/>
      <c r="X9" s="100"/>
      <c r="Y9" s="100"/>
    </row>
    <row r="10" spans="1:25" ht="12.75">
      <c r="A10" s="69" t="s">
        <v>7</v>
      </c>
      <c r="B10" s="70"/>
      <c r="C10" s="70"/>
      <c r="D10" s="70"/>
      <c r="E10" s="70"/>
      <c r="F10" s="70"/>
      <c r="G10" s="70"/>
      <c r="H10" s="70"/>
      <c r="I10" s="70"/>
      <c r="J10" s="70"/>
      <c r="K10" s="71"/>
      <c r="L10" s="67" t="s">
        <v>0</v>
      </c>
      <c r="M10" s="68"/>
      <c r="N10" s="101"/>
      <c r="O10" s="101"/>
      <c r="P10" s="101"/>
      <c r="Q10" s="101"/>
      <c r="R10" s="101"/>
      <c r="S10" s="101"/>
      <c r="T10" s="101"/>
      <c r="U10" s="101"/>
      <c r="V10" s="101"/>
      <c r="W10" s="101"/>
      <c r="X10" s="101"/>
      <c r="Y10" s="101"/>
    </row>
    <row r="11" spans="1:25" ht="11.25">
      <c r="A11" s="106" t="s">
        <v>8</v>
      </c>
      <c r="B11" s="106"/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Y11" s="106"/>
    </row>
    <row r="12" spans="1:25" ht="11.25">
      <c r="A12" s="106"/>
      <c r="B12" s="106"/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106"/>
    </row>
    <row r="13" spans="1:25" ht="12.75">
      <c r="A13" s="72" t="s">
        <v>9</v>
      </c>
      <c r="B13" s="73"/>
      <c r="C13" s="73"/>
      <c r="D13" s="73"/>
      <c r="E13" s="73"/>
      <c r="F13" s="73"/>
      <c r="G13" s="73"/>
      <c r="H13" s="73"/>
      <c r="I13" s="73"/>
      <c r="J13" s="73"/>
      <c r="K13" s="74"/>
      <c r="L13" s="97" t="s">
        <v>10</v>
      </c>
      <c r="M13" s="98"/>
      <c r="N13" s="102">
        <v>2106.25</v>
      </c>
      <c r="O13" s="102"/>
      <c r="P13" s="102"/>
      <c r="Q13" s="102"/>
      <c r="R13" s="102"/>
      <c r="S13" s="102"/>
      <c r="T13" s="102"/>
      <c r="U13" s="102"/>
      <c r="V13" s="102"/>
      <c r="W13" s="102"/>
      <c r="X13" s="102"/>
      <c r="Y13" s="102"/>
    </row>
    <row r="14" spans="1:25" ht="12">
      <c r="A14" s="75" t="s">
        <v>11</v>
      </c>
      <c r="B14" s="75"/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</row>
    <row r="15" spans="1:25" ht="12.75">
      <c r="A15" s="107" t="s">
        <v>12</v>
      </c>
      <c r="B15" s="107"/>
      <c r="C15" s="107"/>
      <c r="D15" s="107"/>
      <c r="E15" s="107"/>
      <c r="F15" s="107"/>
      <c r="G15" s="107"/>
      <c r="H15" s="107"/>
      <c r="I15" s="107"/>
      <c r="J15" s="107"/>
      <c r="K15" s="107"/>
      <c r="L15" s="97" t="s">
        <v>10</v>
      </c>
      <c r="M15" s="98"/>
      <c r="N15" s="103">
        <v>853.61</v>
      </c>
      <c r="O15" s="104"/>
      <c r="P15" s="104"/>
      <c r="Q15" s="104"/>
      <c r="R15" s="104"/>
      <c r="S15" s="104"/>
      <c r="T15" s="104"/>
      <c r="U15" s="104"/>
      <c r="V15" s="104"/>
      <c r="W15" s="104"/>
      <c r="X15" s="104"/>
      <c r="Y15" s="105"/>
    </row>
    <row r="16" spans="1:25" ht="12.75">
      <c r="A16" s="108" t="s">
        <v>13</v>
      </c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93" t="s">
        <v>10</v>
      </c>
      <c r="M16" s="94"/>
      <c r="N16" s="103">
        <v>2038.03</v>
      </c>
      <c r="O16" s="104"/>
      <c r="P16" s="104"/>
      <c r="Q16" s="104"/>
      <c r="R16" s="104"/>
      <c r="S16" s="104"/>
      <c r="T16" s="104"/>
      <c r="U16" s="104"/>
      <c r="V16" s="104"/>
      <c r="W16" s="104"/>
      <c r="X16" s="104"/>
      <c r="Y16" s="105"/>
    </row>
    <row r="17" spans="1:25" ht="12.75">
      <c r="A17" s="108" t="s">
        <v>14</v>
      </c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93" t="s">
        <v>10</v>
      </c>
      <c r="M17" s="94"/>
      <c r="N17" s="117">
        <v>5306.15</v>
      </c>
      <c r="O17" s="118"/>
      <c r="P17" s="118"/>
      <c r="Q17" s="118"/>
      <c r="R17" s="118"/>
      <c r="S17" s="118"/>
      <c r="T17" s="118"/>
      <c r="U17" s="118"/>
      <c r="V17" s="118"/>
      <c r="W17" s="118"/>
      <c r="X17" s="118"/>
      <c r="Y17" s="119"/>
    </row>
    <row r="18" spans="1:25" ht="12">
      <c r="A18" s="75" t="s">
        <v>15</v>
      </c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</row>
    <row r="19" spans="1:25" ht="12.75">
      <c r="A19" s="107" t="s">
        <v>12</v>
      </c>
      <c r="B19" s="107"/>
      <c r="C19" s="107"/>
      <c r="D19" s="107"/>
      <c r="E19" s="107"/>
      <c r="F19" s="107"/>
      <c r="G19" s="107"/>
      <c r="H19" s="107"/>
      <c r="I19" s="107"/>
      <c r="J19" s="107"/>
      <c r="K19" s="107"/>
      <c r="L19" s="97" t="s">
        <v>10</v>
      </c>
      <c r="M19" s="98"/>
      <c r="N19" s="92">
        <v>853.61</v>
      </c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</row>
    <row r="20" spans="1:25" ht="12.75">
      <c r="A20" s="108" t="s">
        <v>16</v>
      </c>
      <c r="B20" s="108"/>
      <c r="C20" s="108"/>
      <c r="D20" s="108"/>
      <c r="E20" s="108"/>
      <c r="F20" s="108"/>
      <c r="G20" s="108"/>
      <c r="H20" s="108"/>
      <c r="I20" s="108"/>
      <c r="J20" s="108"/>
      <c r="K20" s="108"/>
      <c r="L20" s="93" t="s">
        <v>10</v>
      </c>
      <c r="M20" s="94"/>
      <c r="N20" s="92">
        <v>3536.95</v>
      </c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92"/>
    </row>
    <row r="21" spans="1:25" ht="12">
      <c r="A21" s="75" t="s">
        <v>17</v>
      </c>
      <c r="B21" s="75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</row>
    <row r="22" spans="1:25" ht="12.75">
      <c r="A22" s="114" t="s">
        <v>18</v>
      </c>
      <c r="B22" s="114"/>
      <c r="C22" s="114"/>
      <c r="D22" s="114"/>
      <c r="E22" s="114"/>
      <c r="F22" s="114"/>
      <c r="G22" s="114"/>
      <c r="H22" s="114"/>
      <c r="I22" s="114"/>
      <c r="J22" s="114"/>
      <c r="K22" s="114"/>
      <c r="L22" s="97" t="s">
        <v>10</v>
      </c>
      <c r="M22" s="98"/>
      <c r="N22" s="120">
        <v>892.65</v>
      </c>
      <c r="O22" s="120"/>
      <c r="P22" s="120"/>
      <c r="Q22" s="120"/>
      <c r="R22" s="120"/>
      <c r="S22" s="120"/>
      <c r="T22" s="120"/>
      <c r="U22" s="120"/>
      <c r="V22" s="120"/>
      <c r="W22" s="120"/>
      <c r="X22" s="120"/>
      <c r="Y22" s="120"/>
    </row>
    <row r="23" spans="1:25" ht="12.75">
      <c r="A23" s="99" t="s">
        <v>19</v>
      </c>
      <c r="B23" s="99"/>
      <c r="C23" s="99"/>
      <c r="D23" s="99"/>
      <c r="E23" s="99"/>
      <c r="F23" s="99"/>
      <c r="G23" s="99"/>
      <c r="H23" s="99"/>
      <c r="I23" s="99"/>
      <c r="J23" s="99"/>
      <c r="K23" s="99"/>
      <c r="L23" s="93" t="s">
        <v>61</v>
      </c>
      <c r="M23" s="94"/>
      <c r="N23" s="92">
        <v>700875</v>
      </c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</row>
    <row r="24" spans="1:25" ht="12">
      <c r="A24" s="75" t="s">
        <v>20</v>
      </c>
      <c r="B24" s="75"/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</row>
    <row r="25" spans="1:25" ht="12.75">
      <c r="A25" s="76" t="s">
        <v>21</v>
      </c>
      <c r="B25" s="76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</row>
    <row r="26" spans="1:25" ht="30.75" customHeight="1">
      <c r="A26" s="128" t="s">
        <v>100</v>
      </c>
      <c r="B26" s="129"/>
      <c r="C26" s="129"/>
      <c r="D26" s="129"/>
      <c r="E26" s="129"/>
      <c r="F26" s="129"/>
      <c r="G26" s="129"/>
      <c r="H26" s="129"/>
      <c r="I26" s="129"/>
      <c r="J26" s="129"/>
      <c r="K26" s="129"/>
      <c r="L26" s="129"/>
      <c r="M26" s="129"/>
      <c r="N26" s="129"/>
      <c r="O26" s="129"/>
      <c r="P26" s="129"/>
      <c r="Q26" s="129"/>
      <c r="R26" s="129"/>
      <c r="S26" s="129"/>
      <c r="T26" s="129"/>
      <c r="U26" s="129"/>
      <c r="V26" s="129"/>
      <c r="W26" s="129"/>
      <c r="X26" s="129"/>
      <c r="Y26" s="130"/>
    </row>
    <row r="27" spans="1:25" ht="11.25">
      <c r="A27" s="5" t="s">
        <v>22</v>
      </c>
      <c r="B27" s="6" t="s">
        <v>23</v>
      </c>
      <c r="C27" s="6" t="s">
        <v>24</v>
      </c>
      <c r="D27" s="6" t="s">
        <v>25</v>
      </c>
      <c r="E27" s="6" t="s">
        <v>26</v>
      </c>
      <c r="F27" s="6" t="s">
        <v>27</v>
      </c>
      <c r="G27" s="6" t="s">
        <v>28</v>
      </c>
      <c r="H27" s="6" t="s">
        <v>29</v>
      </c>
      <c r="I27" s="6" t="s">
        <v>30</v>
      </c>
      <c r="J27" s="6" t="s">
        <v>31</v>
      </c>
      <c r="K27" s="6" t="s">
        <v>32</v>
      </c>
      <c r="L27" s="6" t="s">
        <v>33</v>
      </c>
      <c r="M27" s="6" t="s">
        <v>34</v>
      </c>
      <c r="N27" s="6" t="s">
        <v>35</v>
      </c>
      <c r="O27" s="6" t="s">
        <v>36</v>
      </c>
      <c r="P27" s="6" t="s">
        <v>37</v>
      </c>
      <c r="Q27" s="6" t="s">
        <v>38</v>
      </c>
      <c r="R27" s="6" t="s">
        <v>39</v>
      </c>
      <c r="S27" s="6" t="s">
        <v>40</v>
      </c>
      <c r="T27" s="6" t="s">
        <v>41</v>
      </c>
      <c r="U27" s="6" t="s">
        <v>42</v>
      </c>
      <c r="V27" s="6" t="s">
        <v>43</v>
      </c>
      <c r="W27" s="6" t="s">
        <v>44</v>
      </c>
      <c r="X27" s="6" t="s">
        <v>45</v>
      </c>
      <c r="Y27" s="6" t="s">
        <v>62</v>
      </c>
    </row>
    <row r="28" spans="1:25" ht="11.25">
      <c r="A28" s="10">
        <v>42826</v>
      </c>
      <c r="B28" s="26" t="s">
        <v>108</v>
      </c>
      <c r="C28" s="26" t="s">
        <v>109</v>
      </c>
      <c r="D28" s="26" t="s">
        <v>110</v>
      </c>
      <c r="E28" s="26" t="s">
        <v>111</v>
      </c>
      <c r="F28" s="26" t="s">
        <v>112</v>
      </c>
      <c r="G28" s="26" t="s">
        <v>113</v>
      </c>
      <c r="H28" s="26" t="s">
        <v>114</v>
      </c>
      <c r="I28" s="26" t="s">
        <v>115</v>
      </c>
      <c r="J28" s="26" t="s">
        <v>116</v>
      </c>
      <c r="K28" s="26" t="s">
        <v>117</v>
      </c>
      <c r="L28" s="26" t="s">
        <v>118</v>
      </c>
      <c r="M28" s="26" t="s">
        <v>119</v>
      </c>
      <c r="N28" s="26" t="s">
        <v>120</v>
      </c>
      <c r="O28" s="26" t="s">
        <v>121</v>
      </c>
      <c r="P28" s="26" t="s">
        <v>122</v>
      </c>
      <c r="Q28" s="26" t="s">
        <v>123</v>
      </c>
      <c r="R28" s="26" t="s">
        <v>124</v>
      </c>
      <c r="S28" s="26" t="s">
        <v>125</v>
      </c>
      <c r="T28" s="26" t="s">
        <v>126</v>
      </c>
      <c r="U28" s="26" t="s">
        <v>127</v>
      </c>
      <c r="V28" s="26" t="s">
        <v>128</v>
      </c>
      <c r="W28" s="26" t="s">
        <v>129</v>
      </c>
      <c r="X28" s="26" t="s">
        <v>130</v>
      </c>
      <c r="Y28" s="26" t="s">
        <v>131</v>
      </c>
    </row>
    <row r="29" spans="1:25" ht="11.25">
      <c r="A29" s="10">
        <v>42827</v>
      </c>
      <c r="B29" s="26" t="s">
        <v>132</v>
      </c>
      <c r="C29" s="26" t="s">
        <v>133</v>
      </c>
      <c r="D29" s="26" t="s">
        <v>134</v>
      </c>
      <c r="E29" s="26" t="s">
        <v>135</v>
      </c>
      <c r="F29" s="26" t="s">
        <v>136</v>
      </c>
      <c r="G29" s="26" t="s">
        <v>137</v>
      </c>
      <c r="H29" s="26" t="s">
        <v>138</v>
      </c>
      <c r="I29" s="26" t="s">
        <v>139</v>
      </c>
      <c r="J29" s="26" t="s">
        <v>140</v>
      </c>
      <c r="K29" s="26" t="s">
        <v>141</v>
      </c>
      <c r="L29" s="26" t="s">
        <v>142</v>
      </c>
      <c r="M29" s="26" t="s">
        <v>143</v>
      </c>
      <c r="N29" s="26" t="s">
        <v>144</v>
      </c>
      <c r="O29" s="26" t="s">
        <v>145</v>
      </c>
      <c r="P29" s="26" t="s">
        <v>146</v>
      </c>
      <c r="Q29" s="26" t="s">
        <v>147</v>
      </c>
      <c r="R29" s="26" t="s">
        <v>148</v>
      </c>
      <c r="S29" s="26" t="s">
        <v>149</v>
      </c>
      <c r="T29" s="26" t="s">
        <v>150</v>
      </c>
      <c r="U29" s="26" t="s">
        <v>151</v>
      </c>
      <c r="V29" s="26" t="s">
        <v>152</v>
      </c>
      <c r="W29" s="26" t="s">
        <v>153</v>
      </c>
      <c r="X29" s="26" t="s">
        <v>154</v>
      </c>
      <c r="Y29" s="26" t="s">
        <v>155</v>
      </c>
    </row>
    <row r="30" spans="1:25" ht="11.25">
      <c r="A30" s="10">
        <v>42828</v>
      </c>
      <c r="B30" s="26" t="s">
        <v>156</v>
      </c>
      <c r="C30" s="26" t="s">
        <v>157</v>
      </c>
      <c r="D30" s="26" t="s">
        <v>158</v>
      </c>
      <c r="E30" s="26" t="s">
        <v>159</v>
      </c>
      <c r="F30" s="26" t="s">
        <v>160</v>
      </c>
      <c r="G30" s="26" t="s">
        <v>161</v>
      </c>
      <c r="H30" s="26" t="s">
        <v>162</v>
      </c>
      <c r="I30" s="26" t="s">
        <v>163</v>
      </c>
      <c r="J30" s="26" t="s">
        <v>164</v>
      </c>
      <c r="K30" s="26" t="s">
        <v>165</v>
      </c>
      <c r="L30" s="26" t="s">
        <v>166</v>
      </c>
      <c r="M30" s="26" t="s">
        <v>167</v>
      </c>
      <c r="N30" s="26" t="s">
        <v>168</v>
      </c>
      <c r="O30" s="26" t="s">
        <v>169</v>
      </c>
      <c r="P30" s="26" t="s">
        <v>170</v>
      </c>
      <c r="Q30" s="26" t="s">
        <v>171</v>
      </c>
      <c r="R30" s="26" t="s">
        <v>172</v>
      </c>
      <c r="S30" s="26" t="s">
        <v>173</v>
      </c>
      <c r="T30" s="26" t="s">
        <v>174</v>
      </c>
      <c r="U30" s="26" t="s">
        <v>175</v>
      </c>
      <c r="V30" s="26" t="s">
        <v>176</v>
      </c>
      <c r="W30" s="26" t="s">
        <v>177</v>
      </c>
      <c r="X30" s="26" t="s">
        <v>178</v>
      </c>
      <c r="Y30" s="26" t="s">
        <v>179</v>
      </c>
    </row>
    <row r="31" spans="1:25" ht="11.25">
      <c r="A31" s="10">
        <v>42829</v>
      </c>
      <c r="B31" s="26" t="s">
        <v>180</v>
      </c>
      <c r="C31" s="26" t="s">
        <v>181</v>
      </c>
      <c r="D31" s="26" t="s">
        <v>182</v>
      </c>
      <c r="E31" s="26" t="s">
        <v>183</v>
      </c>
      <c r="F31" s="26" t="s">
        <v>184</v>
      </c>
      <c r="G31" s="26" t="s">
        <v>185</v>
      </c>
      <c r="H31" s="26" t="s">
        <v>186</v>
      </c>
      <c r="I31" s="26" t="s">
        <v>187</v>
      </c>
      <c r="J31" s="26" t="s">
        <v>188</v>
      </c>
      <c r="K31" s="26" t="s">
        <v>189</v>
      </c>
      <c r="L31" s="26" t="s">
        <v>190</v>
      </c>
      <c r="M31" s="26" t="s">
        <v>191</v>
      </c>
      <c r="N31" s="26" t="s">
        <v>192</v>
      </c>
      <c r="O31" s="26" t="s">
        <v>193</v>
      </c>
      <c r="P31" s="26" t="s">
        <v>194</v>
      </c>
      <c r="Q31" s="26" t="s">
        <v>195</v>
      </c>
      <c r="R31" s="26" t="s">
        <v>196</v>
      </c>
      <c r="S31" s="26" t="s">
        <v>197</v>
      </c>
      <c r="T31" s="26" t="s">
        <v>198</v>
      </c>
      <c r="U31" s="26" t="s">
        <v>199</v>
      </c>
      <c r="V31" s="26" t="s">
        <v>200</v>
      </c>
      <c r="W31" s="26" t="s">
        <v>201</v>
      </c>
      <c r="X31" s="26" t="s">
        <v>202</v>
      </c>
      <c r="Y31" s="26" t="s">
        <v>203</v>
      </c>
    </row>
    <row r="32" spans="1:25" ht="11.25">
      <c r="A32" s="10">
        <v>42830</v>
      </c>
      <c r="B32" s="26" t="s">
        <v>204</v>
      </c>
      <c r="C32" s="26" t="s">
        <v>205</v>
      </c>
      <c r="D32" s="26" t="s">
        <v>206</v>
      </c>
      <c r="E32" s="26" t="s">
        <v>207</v>
      </c>
      <c r="F32" s="26" t="s">
        <v>208</v>
      </c>
      <c r="G32" s="26" t="s">
        <v>209</v>
      </c>
      <c r="H32" s="26" t="s">
        <v>210</v>
      </c>
      <c r="I32" s="26" t="s">
        <v>211</v>
      </c>
      <c r="J32" s="26" t="s">
        <v>212</v>
      </c>
      <c r="K32" s="26" t="s">
        <v>213</v>
      </c>
      <c r="L32" s="26" t="s">
        <v>214</v>
      </c>
      <c r="M32" s="26" t="s">
        <v>215</v>
      </c>
      <c r="N32" s="26" t="s">
        <v>216</v>
      </c>
      <c r="O32" s="26" t="s">
        <v>217</v>
      </c>
      <c r="P32" s="26" t="s">
        <v>218</v>
      </c>
      <c r="Q32" s="26" t="s">
        <v>219</v>
      </c>
      <c r="R32" s="26" t="s">
        <v>220</v>
      </c>
      <c r="S32" s="26" t="s">
        <v>221</v>
      </c>
      <c r="T32" s="26" t="s">
        <v>222</v>
      </c>
      <c r="U32" s="26" t="s">
        <v>223</v>
      </c>
      <c r="V32" s="26" t="s">
        <v>224</v>
      </c>
      <c r="W32" s="26" t="s">
        <v>225</v>
      </c>
      <c r="X32" s="26" t="s">
        <v>226</v>
      </c>
      <c r="Y32" s="26" t="s">
        <v>227</v>
      </c>
    </row>
    <row r="33" spans="1:25" ht="11.25">
      <c r="A33" s="10">
        <v>42831</v>
      </c>
      <c r="B33" s="26" t="s">
        <v>228</v>
      </c>
      <c r="C33" s="26" t="s">
        <v>229</v>
      </c>
      <c r="D33" s="26" t="s">
        <v>230</v>
      </c>
      <c r="E33" s="26" t="s">
        <v>231</v>
      </c>
      <c r="F33" s="26" t="s">
        <v>232</v>
      </c>
      <c r="G33" s="26" t="s">
        <v>233</v>
      </c>
      <c r="H33" s="26" t="s">
        <v>234</v>
      </c>
      <c r="I33" s="26" t="s">
        <v>235</v>
      </c>
      <c r="J33" s="26" t="s">
        <v>236</v>
      </c>
      <c r="K33" s="26" t="s">
        <v>237</v>
      </c>
      <c r="L33" s="26" t="s">
        <v>238</v>
      </c>
      <c r="M33" s="26" t="s">
        <v>239</v>
      </c>
      <c r="N33" s="26" t="s">
        <v>240</v>
      </c>
      <c r="O33" s="26" t="s">
        <v>241</v>
      </c>
      <c r="P33" s="26" t="s">
        <v>242</v>
      </c>
      <c r="Q33" s="26" t="s">
        <v>243</v>
      </c>
      <c r="R33" s="26" t="s">
        <v>244</v>
      </c>
      <c r="S33" s="26" t="s">
        <v>245</v>
      </c>
      <c r="T33" s="26" t="s">
        <v>246</v>
      </c>
      <c r="U33" s="26" t="s">
        <v>247</v>
      </c>
      <c r="V33" s="26" t="s">
        <v>248</v>
      </c>
      <c r="W33" s="26" t="s">
        <v>249</v>
      </c>
      <c r="X33" s="26" t="s">
        <v>250</v>
      </c>
      <c r="Y33" s="26" t="s">
        <v>251</v>
      </c>
    </row>
    <row r="34" spans="1:25" ht="11.25">
      <c r="A34" s="10">
        <v>42832</v>
      </c>
      <c r="B34" s="26" t="s">
        <v>252</v>
      </c>
      <c r="C34" s="26" t="s">
        <v>253</v>
      </c>
      <c r="D34" s="26" t="s">
        <v>254</v>
      </c>
      <c r="E34" s="26" t="s">
        <v>255</v>
      </c>
      <c r="F34" s="26" t="s">
        <v>256</v>
      </c>
      <c r="G34" s="26" t="s">
        <v>257</v>
      </c>
      <c r="H34" s="26" t="s">
        <v>258</v>
      </c>
      <c r="I34" s="26" t="s">
        <v>259</v>
      </c>
      <c r="J34" s="26" t="s">
        <v>260</v>
      </c>
      <c r="K34" s="26" t="s">
        <v>261</v>
      </c>
      <c r="L34" s="26" t="s">
        <v>262</v>
      </c>
      <c r="M34" s="26" t="s">
        <v>263</v>
      </c>
      <c r="N34" s="26" t="s">
        <v>264</v>
      </c>
      <c r="O34" s="26" t="s">
        <v>265</v>
      </c>
      <c r="P34" s="26" t="s">
        <v>266</v>
      </c>
      <c r="Q34" s="26" t="s">
        <v>267</v>
      </c>
      <c r="R34" s="26" t="s">
        <v>268</v>
      </c>
      <c r="S34" s="26" t="s">
        <v>269</v>
      </c>
      <c r="T34" s="26" t="s">
        <v>270</v>
      </c>
      <c r="U34" s="26" t="s">
        <v>271</v>
      </c>
      <c r="V34" s="26" t="s">
        <v>272</v>
      </c>
      <c r="W34" s="26" t="s">
        <v>273</v>
      </c>
      <c r="X34" s="26" t="s">
        <v>274</v>
      </c>
      <c r="Y34" s="26" t="s">
        <v>275</v>
      </c>
    </row>
    <row r="35" spans="1:25" ht="11.25">
      <c r="A35" s="10">
        <v>42833</v>
      </c>
      <c r="B35" s="26" t="s">
        <v>276</v>
      </c>
      <c r="C35" s="26" t="s">
        <v>277</v>
      </c>
      <c r="D35" s="26" t="s">
        <v>278</v>
      </c>
      <c r="E35" s="26" t="s">
        <v>279</v>
      </c>
      <c r="F35" s="26" t="s">
        <v>280</v>
      </c>
      <c r="G35" s="26" t="s">
        <v>281</v>
      </c>
      <c r="H35" s="26" t="s">
        <v>282</v>
      </c>
      <c r="I35" s="26" t="s">
        <v>283</v>
      </c>
      <c r="J35" s="26" t="s">
        <v>284</v>
      </c>
      <c r="K35" s="26" t="s">
        <v>285</v>
      </c>
      <c r="L35" s="26" t="s">
        <v>286</v>
      </c>
      <c r="M35" s="26" t="s">
        <v>287</v>
      </c>
      <c r="N35" s="26" t="s">
        <v>288</v>
      </c>
      <c r="O35" s="26" t="s">
        <v>289</v>
      </c>
      <c r="P35" s="26" t="s">
        <v>290</v>
      </c>
      <c r="Q35" s="26" t="s">
        <v>291</v>
      </c>
      <c r="R35" s="26" t="s">
        <v>292</v>
      </c>
      <c r="S35" s="26" t="s">
        <v>293</v>
      </c>
      <c r="T35" s="26" t="s">
        <v>294</v>
      </c>
      <c r="U35" s="26" t="s">
        <v>295</v>
      </c>
      <c r="V35" s="26" t="s">
        <v>296</v>
      </c>
      <c r="W35" s="26" t="s">
        <v>297</v>
      </c>
      <c r="X35" s="26" t="s">
        <v>298</v>
      </c>
      <c r="Y35" s="26" t="s">
        <v>299</v>
      </c>
    </row>
    <row r="36" spans="1:25" ht="11.25">
      <c r="A36" s="10">
        <v>42834</v>
      </c>
      <c r="B36" s="26" t="s">
        <v>300</v>
      </c>
      <c r="C36" s="26" t="s">
        <v>301</v>
      </c>
      <c r="D36" s="26" t="s">
        <v>302</v>
      </c>
      <c r="E36" s="26" t="s">
        <v>303</v>
      </c>
      <c r="F36" s="26" t="s">
        <v>304</v>
      </c>
      <c r="G36" s="26" t="s">
        <v>305</v>
      </c>
      <c r="H36" s="26" t="s">
        <v>306</v>
      </c>
      <c r="I36" s="26" t="s">
        <v>307</v>
      </c>
      <c r="J36" s="26" t="s">
        <v>308</v>
      </c>
      <c r="K36" s="26" t="s">
        <v>309</v>
      </c>
      <c r="L36" s="26" t="s">
        <v>310</v>
      </c>
      <c r="M36" s="26" t="s">
        <v>311</v>
      </c>
      <c r="N36" s="26" t="s">
        <v>312</v>
      </c>
      <c r="O36" s="26" t="s">
        <v>313</v>
      </c>
      <c r="P36" s="26" t="s">
        <v>314</v>
      </c>
      <c r="Q36" s="26" t="s">
        <v>315</v>
      </c>
      <c r="R36" s="26" t="s">
        <v>316</v>
      </c>
      <c r="S36" s="26" t="s">
        <v>317</v>
      </c>
      <c r="T36" s="26" t="s">
        <v>318</v>
      </c>
      <c r="U36" s="26" t="s">
        <v>319</v>
      </c>
      <c r="V36" s="26" t="s">
        <v>320</v>
      </c>
      <c r="W36" s="26" t="s">
        <v>321</v>
      </c>
      <c r="X36" s="26" t="s">
        <v>322</v>
      </c>
      <c r="Y36" s="26" t="s">
        <v>323</v>
      </c>
    </row>
    <row r="37" spans="1:25" ht="11.25">
      <c r="A37" s="10">
        <v>42835</v>
      </c>
      <c r="B37" s="26" t="s">
        <v>324</v>
      </c>
      <c r="C37" s="26" t="s">
        <v>325</v>
      </c>
      <c r="D37" s="26" t="s">
        <v>326</v>
      </c>
      <c r="E37" s="26" t="s">
        <v>327</v>
      </c>
      <c r="F37" s="26" t="s">
        <v>328</v>
      </c>
      <c r="G37" s="26" t="s">
        <v>329</v>
      </c>
      <c r="H37" s="26" t="s">
        <v>330</v>
      </c>
      <c r="I37" s="26" t="s">
        <v>331</v>
      </c>
      <c r="J37" s="26" t="s">
        <v>332</v>
      </c>
      <c r="K37" s="26" t="s">
        <v>333</v>
      </c>
      <c r="L37" s="26" t="s">
        <v>334</v>
      </c>
      <c r="M37" s="26" t="s">
        <v>335</v>
      </c>
      <c r="N37" s="26" t="s">
        <v>187</v>
      </c>
      <c r="O37" s="26" t="s">
        <v>336</v>
      </c>
      <c r="P37" s="26" t="s">
        <v>337</v>
      </c>
      <c r="Q37" s="26" t="s">
        <v>338</v>
      </c>
      <c r="R37" s="26" t="s">
        <v>339</v>
      </c>
      <c r="S37" s="26" t="s">
        <v>340</v>
      </c>
      <c r="T37" s="26" t="s">
        <v>341</v>
      </c>
      <c r="U37" s="26" t="s">
        <v>342</v>
      </c>
      <c r="V37" s="26" t="s">
        <v>343</v>
      </c>
      <c r="W37" s="26" t="s">
        <v>344</v>
      </c>
      <c r="X37" s="26" t="s">
        <v>345</v>
      </c>
      <c r="Y37" s="26" t="s">
        <v>346</v>
      </c>
    </row>
    <row r="38" spans="1:25" ht="11.25">
      <c r="A38" s="10">
        <v>42836</v>
      </c>
      <c r="B38" s="26" t="s">
        <v>347</v>
      </c>
      <c r="C38" s="26" t="s">
        <v>348</v>
      </c>
      <c r="D38" s="26" t="s">
        <v>349</v>
      </c>
      <c r="E38" s="26" t="s">
        <v>350</v>
      </c>
      <c r="F38" s="26" t="s">
        <v>351</v>
      </c>
      <c r="G38" s="26" t="s">
        <v>352</v>
      </c>
      <c r="H38" s="26" t="s">
        <v>353</v>
      </c>
      <c r="I38" s="26" t="s">
        <v>354</v>
      </c>
      <c r="J38" s="26" t="s">
        <v>355</v>
      </c>
      <c r="K38" s="26" t="s">
        <v>356</v>
      </c>
      <c r="L38" s="26" t="s">
        <v>357</v>
      </c>
      <c r="M38" s="26" t="s">
        <v>358</v>
      </c>
      <c r="N38" s="26" t="s">
        <v>359</v>
      </c>
      <c r="O38" s="26" t="s">
        <v>360</v>
      </c>
      <c r="P38" s="26" t="s">
        <v>361</v>
      </c>
      <c r="Q38" s="26" t="s">
        <v>362</v>
      </c>
      <c r="R38" s="26" t="s">
        <v>363</v>
      </c>
      <c r="S38" s="26" t="s">
        <v>364</v>
      </c>
      <c r="T38" s="26" t="s">
        <v>365</v>
      </c>
      <c r="U38" s="26" t="s">
        <v>366</v>
      </c>
      <c r="V38" s="26" t="s">
        <v>367</v>
      </c>
      <c r="W38" s="26" t="s">
        <v>368</v>
      </c>
      <c r="X38" s="26" t="s">
        <v>369</v>
      </c>
      <c r="Y38" s="26" t="s">
        <v>370</v>
      </c>
    </row>
    <row r="39" spans="1:25" ht="11.25">
      <c r="A39" s="10">
        <v>42837</v>
      </c>
      <c r="B39" s="26" t="s">
        <v>371</v>
      </c>
      <c r="C39" s="26" t="s">
        <v>372</v>
      </c>
      <c r="D39" s="26" t="s">
        <v>373</v>
      </c>
      <c r="E39" s="26" t="s">
        <v>374</v>
      </c>
      <c r="F39" s="26" t="s">
        <v>375</v>
      </c>
      <c r="G39" s="26" t="s">
        <v>376</v>
      </c>
      <c r="H39" s="26" t="s">
        <v>377</v>
      </c>
      <c r="I39" s="26" t="s">
        <v>378</v>
      </c>
      <c r="J39" s="26" t="s">
        <v>379</v>
      </c>
      <c r="K39" s="26" t="s">
        <v>380</v>
      </c>
      <c r="L39" s="26" t="s">
        <v>381</v>
      </c>
      <c r="M39" s="26" t="s">
        <v>382</v>
      </c>
      <c r="N39" s="26" t="s">
        <v>383</v>
      </c>
      <c r="O39" s="26" t="s">
        <v>384</v>
      </c>
      <c r="P39" s="26" t="s">
        <v>385</v>
      </c>
      <c r="Q39" s="26" t="s">
        <v>349</v>
      </c>
      <c r="R39" s="26" t="s">
        <v>386</v>
      </c>
      <c r="S39" s="26" t="s">
        <v>387</v>
      </c>
      <c r="T39" s="26" t="s">
        <v>388</v>
      </c>
      <c r="U39" s="26" t="s">
        <v>389</v>
      </c>
      <c r="V39" s="26" t="s">
        <v>390</v>
      </c>
      <c r="W39" s="26" t="s">
        <v>391</v>
      </c>
      <c r="X39" s="26" t="s">
        <v>392</v>
      </c>
      <c r="Y39" s="26" t="s">
        <v>393</v>
      </c>
    </row>
    <row r="40" spans="1:25" ht="11.25">
      <c r="A40" s="10">
        <v>42838</v>
      </c>
      <c r="B40" s="26" t="s">
        <v>394</v>
      </c>
      <c r="C40" s="26" t="s">
        <v>395</v>
      </c>
      <c r="D40" s="26" t="s">
        <v>396</v>
      </c>
      <c r="E40" s="26" t="s">
        <v>397</v>
      </c>
      <c r="F40" s="26" t="s">
        <v>398</v>
      </c>
      <c r="G40" s="26" t="s">
        <v>399</v>
      </c>
      <c r="H40" s="26" t="s">
        <v>400</v>
      </c>
      <c r="I40" s="26" t="s">
        <v>401</v>
      </c>
      <c r="J40" s="26" t="s">
        <v>402</v>
      </c>
      <c r="K40" s="26" t="s">
        <v>403</v>
      </c>
      <c r="L40" s="26" t="s">
        <v>404</v>
      </c>
      <c r="M40" s="26" t="s">
        <v>405</v>
      </c>
      <c r="N40" s="26" t="s">
        <v>406</v>
      </c>
      <c r="O40" s="26" t="s">
        <v>407</v>
      </c>
      <c r="P40" s="26" t="s">
        <v>408</v>
      </c>
      <c r="Q40" s="26" t="s">
        <v>409</v>
      </c>
      <c r="R40" s="26" t="s">
        <v>410</v>
      </c>
      <c r="S40" s="26" t="s">
        <v>411</v>
      </c>
      <c r="T40" s="26" t="s">
        <v>412</v>
      </c>
      <c r="U40" s="26" t="s">
        <v>413</v>
      </c>
      <c r="V40" s="26" t="s">
        <v>414</v>
      </c>
      <c r="W40" s="26" t="s">
        <v>415</v>
      </c>
      <c r="X40" s="26" t="s">
        <v>416</v>
      </c>
      <c r="Y40" s="26" t="s">
        <v>417</v>
      </c>
    </row>
    <row r="41" spans="1:25" ht="11.25">
      <c r="A41" s="10">
        <v>42839</v>
      </c>
      <c r="B41" s="26" t="s">
        <v>418</v>
      </c>
      <c r="C41" s="26" t="s">
        <v>419</v>
      </c>
      <c r="D41" s="26" t="s">
        <v>420</v>
      </c>
      <c r="E41" s="26" t="s">
        <v>421</v>
      </c>
      <c r="F41" s="26" t="s">
        <v>422</v>
      </c>
      <c r="G41" s="26" t="s">
        <v>423</v>
      </c>
      <c r="H41" s="26" t="s">
        <v>424</v>
      </c>
      <c r="I41" s="26" t="s">
        <v>425</v>
      </c>
      <c r="J41" s="26" t="s">
        <v>426</v>
      </c>
      <c r="K41" s="26" t="s">
        <v>427</v>
      </c>
      <c r="L41" s="26" t="s">
        <v>428</v>
      </c>
      <c r="M41" s="26" t="s">
        <v>429</v>
      </c>
      <c r="N41" s="26" t="s">
        <v>430</v>
      </c>
      <c r="O41" s="26" t="s">
        <v>431</v>
      </c>
      <c r="P41" s="26" t="s">
        <v>432</v>
      </c>
      <c r="Q41" s="26" t="s">
        <v>433</v>
      </c>
      <c r="R41" s="26" t="s">
        <v>434</v>
      </c>
      <c r="S41" s="26" t="s">
        <v>435</v>
      </c>
      <c r="T41" s="26" t="s">
        <v>436</v>
      </c>
      <c r="U41" s="26" t="s">
        <v>437</v>
      </c>
      <c r="V41" s="26" t="s">
        <v>438</v>
      </c>
      <c r="W41" s="26" t="s">
        <v>439</v>
      </c>
      <c r="X41" s="26" t="s">
        <v>440</v>
      </c>
      <c r="Y41" s="26" t="s">
        <v>441</v>
      </c>
    </row>
    <row r="42" spans="1:25" ht="11.25">
      <c r="A42" s="10">
        <v>42840</v>
      </c>
      <c r="B42" s="26" t="s">
        <v>442</v>
      </c>
      <c r="C42" s="26" t="s">
        <v>443</v>
      </c>
      <c r="D42" s="26" t="s">
        <v>444</v>
      </c>
      <c r="E42" s="26" t="s">
        <v>445</v>
      </c>
      <c r="F42" s="26" t="s">
        <v>446</v>
      </c>
      <c r="G42" s="26" t="s">
        <v>447</v>
      </c>
      <c r="H42" s="26" t="s">
        <v>448</v>
      </c>
      <c r="I42" s="26" t="s">
        <v>449</v>
      </c>
      <c r="J42" s="26" t="s">
        <v>450</v>
      </c>
      <c r="K42" s="26" t="s">
        <v>451</v>
      </c>
      <c r="L42" s="26" t="s">
        <v>452</v>
      </c>
      <c r="M42" s="26" t="s">
        <v>453</v>
      </c>
      <c r="N42" s="26" t="s">
        <v>454</v>
      </c>
      <c r="O42" s="26" t="s">
        <v>455</v>
      </c>
      <c r="P42" s="26" t="s">
        <v>456</v>
      </c>
      <c r="Q42" s="26" t="s">
        <v>457</v>
      </c>
      <c r="R42" s="26" t="s">
        <v>458</v>
      </c>
      <c r="S42" s="26" t="s">
        <v>459</v>
      </c>
      <c r="T42" s="26" t="s">
        <v>460</v>
      </c>
      <c r="U42" s="26" t="s">
        <v>461</v>
      </c>
      <c r="V42" s="26" t="s">
        <v>462</v>
      </c>
      <c r="W42" s="26" t="s">
        <v>463</v>
      </c>
      <c r="X42" s="26" t="s">
        <v>464</v>
      </c>
      <c r="Y42" s="26" t="s">
        <v>465</v>
      </c>
    </row>
    <row r="43" spans="1:25" ht="11.25">
      <c r="A43" s="10">
        <v>42841</v>
      </c>
      <c r="B43" s="26" t="s">
        <v>466</v>
      </c>
      <c r="C43" s="26" t="s">
        <v>467</v>
      </c>
      <c r="D43" s="26" t="s">
        <v>468</v>
      </c>
      <c r="E43" s="26" t="s">
        <v>469</v>
      </c>
      <c r="F43" s="26" t="s">
        <v>470</v>
      </c>
      <c r="G43" s="26" t="s">
        <v>471</v>
      </c>
      <c r="H43" s="26" t="s">
        <v>186</v>
      </c>
      <c r="I43" s="26" t="s">
        <v>472</v>
      </c>
      <c r="J43" s="26" t="s">
        <v>300</v>
      </c>
      <c r="K43" s="26" t="s">
        <v>473</v>
      </c>
      <c r="L43" s="26" t="s">
        <v>474</v>
      </c>
      <c r="M43" s="26" t="s">
        <v>475</v>
      </c>
      <c r="N43" s="26" t="s">
        <v>476</v>
      </c>
      <c r="O43" s="26" t="s">
        <v>477</v>
      </c>
      <c r="P43" s="26" t="s">
        <v>478</v>
      </c>
      <c r="Q43" s="26" t="s">
        <v>479</v>
      </c>
      <c r="R43" s="26" t="s">
        <v>480</v>
      </c>
      <c r="S43" s="26" t="s">
        <v>481</v>
      </c>
      <c r="T43" s="26" t="s">
        <v>482</v>
      </c>
      <c r="U43" s="26" t="s">
        <v>483</v>
      </c>
      <c r="V43" s="26" t="s">
        <v>484</v>
      </c>
      <c r="W43" s="26" t="s">
        <v>485</v>
      </c>
      <c r="X43" s="26" t="s">
        <v>486</v>
      </c>
      <c r="Y43" s="26" t="s">
        <v>487</v>
      </c>
    </row>
    <row r="44" spans="1:25" ht="11.25">
      <c r="A44" s="10">
        <v>42842</v>
      </c>
      <c r="B44" s="26" t="s">
        <v>488</v>
      </c>
      <c r="C44" s="26" t="s">
        <v>489</v>
      </c>
      <c r="D44" s="26" t="s">
        <v>490</v>
      </c>
      <c r="E44" s="26" t="s">
        <v>491</v>
      </c>
      <c r="F44" s="26" t="s">
        <v>492</v>
      </c>
      <c r="G44" s="26" t="s">
        <v>493</v>
      </c>
      <c r="H44" s="26" t="s">
        <v>494</v>
      </c>
      <c r="I44" s="26" t="s">
        <v>495</v>
      </c>
      <c r="J44" s="26" t="s">
        <v>496</v>
      </c>
      <c r="K44" s="26" t="s">
        <v>497</v>
      </c>
      <c r="L44" s="26" t="s">
        <v>498</v>
      </c>
      <c r="M44" s="26" t="s">
        <v>499</v>
      </c>
      <c r="N44" s="26" t="s">
        <v>500</v>
      </c>
      <c r="O44" s="26" t="s">
        <v>501</v>
      </c>
      <c r="P44" s="26" t="s">
        <v>502</v>
      </c>
      <c r="Q44" s="26" t="s">
        <v>503</v>
      </c>
      <c r="R44" s="26" t="s">
        <v>504</v>
      </c>
      <c r="S44" s="26" t="s">
        <v>505</v>
      </c>
      <c r="T44" s="26" t="s">
        <v>506</v>
      </c>
      <c r="U44" s="26" t="s">
        <v>507</v>
      </c>
      <c r="V44" s="26" t="s">
        <v>508</v>
      </c>
      <c r="W44" s="26" t="s">
        <v>509</v>
      </c>
      <c r="X44" s="26" t="s">
        <v>510</v>
      </c>
      <c r="Y44" s="26" t="s">
        <v>511</v>
      </c>
    </row>
    <row r="45" spans="1:25" ht="11.25">
      <c r="A45" s="10">
        <v>42843</v>
      </c>
      <c r="B45" s="26" t="s">
        <v>512</v>
      </c>
      <c r="C45" s="26" t="s">
        <v>513</v>
      </c>
      <c r="D45" s="26" t="s">
        <v>514</v>
      </c>
      <c r="E45" s="26" t="s">
        <v>515</v>
      </c>
      <c r="F45" s="26" t="s">
        <v>516</v>
      </c>
      <c r="G45" s="26" t="s">
        <v>517</v>
      </c>
      <c r="H45" s="26" t="s">
        <v>518</v>
      </c>
      <c r="I45" s="26" t="s">
        <v>519</v>
      </c>
      <c r="J45" s="26" t="s">
        <v>520</v>
      </c>
      <c r="K45" s="26" t="s">
        <v>521</v>
      </c>
      <c r="L45" s="26" t="s">
        <v>522</v>
      </c>
      <c r="M45" s="26" t="s">
        <v>523</v>
      </c>
      <c r="N45" s="26" t="s">
        <v>524</v>
      </c>
      <c r="O45" s="26" t="s">
        <v>525</v>
      </c>
      <c r="P45" s="26" t="s">
        <v>526</v>
      </c>
      <c r="Q45" s="26" t="s">
        <v>527</v>
      </c>
      <c r="R45" s="26" t="s">
        <v>528</v>
      </c>
      <c r="S45" s="26" t="s">
        <v>529</v>
      </c>
      <c r="T45" s="26" t="s">
        <v>530</v>
      </c>
      <c r="U45" s="26" t="s">
        <v>531</v>
      </c>
      <c r="V45" s="26" t="s">
        <v>532</v>
      </c>
      <c r="W45" s="26" t="s">
        <v>533</v>
      </c>
      <c r="X45" s="26" t="s">
        <v>534</v>
      </c>
      <c r="Y45" s="26" t="s">
        <v>535</v>
      </c>
    </row>
    <row r="46" spans="1:25" ht="11.25">
      <c r="A46" s="10">
        <v>42844</v>
      </c>
      <c r="B46" s="26" t="s">
        <v>536</v>
      </c>
      <c r="C46" s="26" t="s">
        <v>537</v>
      </c>
      <c r="D46" s="26" t="s">
        <v>538</v>
      </c>
      <c r="E46" s="26" t="s">
        <v>539</v>
      </c>
      <c r="F46" s="26" t="s">
        <v>540</v>
      </c>
      <c r="G46" s="26" t="s">
        <v>541</v>
      </c>
      <c r="H46" s="26" t="s">
        <v>542</v>
      </c>
      <c r="I46" s="26" t="s">
        <v>543</v>
      </c>
      <c r="J46" s="26" t="s">
        <v>544</v>
      </c>
      <c r="K46" s="26" t="s">
        <v>545</v>
      </c>
      <c r="L46" s="26" t="s">
        <v>546</v>
      </c>
      <c r="M46" s="26" t="s">
        <v>547</v>
      </c>
      <c r="N46" s="26" t="s">
        <v>548</v>
      </c>
      <c r="O46" s="26" t="s">
        <v>549</v>
      </c>
      <c r="P46" s="26" t="s">
        <v>550</v>
      </c>
      <c r="Q46" s="26" t="s">
        <v>551</v>
      </c>
      <c r="R46" s="26" t="s">
        <v>552</v>
      </c>
      <c r="S46" s="26" t="s">
        <v>553</v>
      </c>
      <c r="T46" s="26" t="s">
        <v>554</v>
      </c>
      <c r="U46" s="26" t="s">
        <v>555</v>
      </c>
      <c r="V46" s="26" t="s">
        <v>556</v>
      </c>
      <c r="W46" s="26" t="s">
        <v>557</v>
      </c>
      <c r="X46" s="26" t="s">
        <v>558</v>
      </c>
      <c r="Y46" s="26" t="s">
        <v>559</v>
      </c>
    </row>
    <row r="47" spans="1:25" ht="11.25">
      <c r="A47" s="10">
        <v>42845</v>
      </c>
      <c r="B47" s="26" t="s">
        <v>560</v>
      </c>
      <c r="C47" s="26" t="s">
        <v>561</v>
      </c>
      <c r="D47" s="26" t="s">
        <v>562</v>
      </c>
      <c r="E47" s="26" t="s">
        <v>563</v>
      </c>
      <c r="F47" s="26" t="s">
        <v>564</v>
      </c>
      <c r="G47" s="26" t="s">
        <v>565</v>
      </c>
      <c r="H47" s="26" t="s">
        <v>566</v>
      </c>
      <c r="I47" s="26" t="s">
        <v>567</v>
      </c>
      <c r="J47" s="26" t="s">
        <v>568</v>
      </c>
      <c r="K47" s="26" t="s">
        <v>569</v>
      </c>
      <c r="L47" s="26" t="s">
        <v>570</v>
      </c>
      <c r="M47" s="26" t="s">
        <v>571</v>
      </c>
      <c r="N47" s="26" t="s">
        <v>572</v>
      </c>
      <c r="O47" s="26" t="s">
        <v>573</v>
      </c>
      <c r="P47" s="26" t="s">
        <v>574</v>
      </c>
      <c r="Q47" s="26" t="s">
        <v>575</v>
      </c>
      <c r="R47" s="26" t="s">
        <v>576</v>
      </c>
      <c r="S47" s="26" t="s">
        <v>577</v>
      </c>
      <c r="T47" s="26" t="s">
        <v>578</v>
      </c>
      <c r="U47" s="26" t="s">
        <v>579</v>
      </c>
      <c r="V47" s="26" t="s">
        <v>580</v>
      </c>
      <c r="W47" s="26" t="s">
        <v>581</v>
      </c>
      <c r="X47" s="26" t="s">
        <v>582</v>
      </c>
      <c r="Y47" s="26" t="s">
        <v>583</v>
      </c>
    </row>
    <row r="48" spans="1:25" ht="11.25">
      <c r="A48" s="10">
        <v>42846</v>
      </c>
      <c r="B48" s="26" t="s">
        <v>584</v>
      </c>
      <c r="C48" s="26" t="s">
        <v>585</v>
      </c>
      <c r="D48" s="26" t="s">
        <v>586</v>
      </c>
      <c r="E48" s="26" t="s">
        <v>587</v>
      </c>
      <c r="F48" s="26" t="s">
        <v>588</v>
      </c>
      <c r="G48" s="26" t="s">
        <v>589</v>
      </c>
      <c r="H48" s="26" t="s">
        <v>590</v>
      </c>
      <c r="I48" s="26" t="s">
        <v>591</v>
      </c>
      <c r="J48" s="26" t="s">
        <v>592</v>
      </c>
      <c r="K48" s="26" t="s">
        <v>593</v>
      </c>
      <c r="L48" s="26" t="s">
        <v>594</v>
      </c>
      <c r="M48" s="26" t="s">
        <v>595</v>
      </c>
      <c r="N48" s="26" t="s">
        <v>596</v>
      </c>
      <c r="O48" s="26" t="s">
        <v>597</v>
      </c>
      <c r="P48" s="26" t="s">
        <v>598</v>
      </c>
      <c r="Q48" s="26" t="s">
        <v>599</v>
      </c>
      <c r="R48" s="26" t="s">
        <v>600</v>
      </c>
      <c r="S48" s="26" t="s">
        <v>601</v>
      </c>
      <c r="T48" s="26" t="s">
        <v>602</v>
      </c>
      <c r="U48" s="26" t="s">
        <v>603</v>
      </c>
      <c r="V48" s="26" t="s">
        <v>604</v>
      </c>
      <c r="W48" s="26" t="s">
        <v>605</v>
      </c>
      <c r="X48" s="26" t="s">
        <v>606</v>
      </c>
      <c r="Y48" s="26" t="s">
        <v>607</v>
      </c>
    </row>
    <row r="49" spans="1:25" ht="11.25">
      <c r="A49" s="10">
        <v>42847</v>
      </c>
      <c r="B49" s="26" t="s">
        <v>608</v>
      </c>
      <c r="C49" s="26" t="s">
        <v>609</v>
      </c>
      <c r="D49" s="26" t="s">
        <v>610</v>
      </c>
      <c r="E49" s="26" t="s">
        <v>611</v>
      </c>
      <c r="F49" s="26" t="s">
        <v>612</v>
      </c>
      <c r="G49" s="26" t="s">
        <v>613</v>
      </c>
      <c r="H49" s="26" t="s">
        <v>614</v>
      </c>
      <c r="I49" s="26" t="s">
        <v>615</v>
      </c>
      <c r="J49" s="26" t="s">
        <v>616</v>
      </c>
      <c r="K49" s="26" t="s">
        <v>617</v>
      </c>
      <c r="L49" s="26" t="s">
        <v>413</v>
      </c>
      <c r="M49" s="26" t="s">
        <v>577</v>
      </c>
      <c r="N49" s="26" t="s">
        <v>618</v>
      </c>
      <c r="O49" s="26" t="s">
        <v>619</v>
      </c>
      <c r="P49" s="26" t="s">
        <v>620</v>
      </c>
      <c r="Q49" s="26" t="s">
        <v>621</v>
      </c>
      <c r="R49" s="26" t="s">
        <v>622</v>
      </c>
      <c r="S49" s="26" t="s">
        <v>623</v>
      </c>
      <c r="T49" s="26" t="s">
        <v>624</v>
      </c>
      <c r="U49" s="26" t="s">
        <v>625</v>
      </c>
      <c r="V49" s="26" t="s">
        <v>626</v>
      </c>
      <c r="W49" s="26" t="s">
        <v>627</v>
      </c>
      <c r="X49" s="26" t="s">
        <v>628</v>
      </c>
      <c r="Y49" s="26" t="s">
        <v>629</v>
      </c>
    </row>
    <row r="50" spans="1:25" ht="11.25">
      <c r="A50" s="10">
        <v>42848</v>
      </c>
      <c r="B50" s="26" t="s">
        <v>630</v>
      </c>
      <c r="C50" s="26" t="s">
        <v>631</v>
      </c>
      <c r="D50" s="26" t="s">
        <v>632</v>
      </c>
      <c r="E50" s="26" t="s">
        <v>633</v>
      </c>
      <c r="F50" s="26" t="s">
        <v>634</v>
      </c>
      <c r="G50" s="26" t="s">
        <v>635</v>
      </c>
      <c r="H50" s="26" t="s">
        <v>636</v>
      </c>
      <c r="I50" s="26" t="s">
        <v>637</v>
      </c>
      <c r="J50" s="26" t="s">
        <v>638</v>
      </c>
      <c r="K50" s="26" t="s">
        <v>639</v>
      </c>
      <c r="L50" s="26" t="s">
        <v>640</v>
      </c>
      <c r="M50" s="26" t="s">
        <v>641</v>
      </c>
      <c r="N50" s="26" t="s">
        <v>642</v>
      </c>
      <c r="O50" s="26" t="s">
        <v>643</v>
      </c>
      <c r="P50" s="26" t="s">
        <v>644</v>
      </c>
      <c r="Q50" s="26" t="s">
        <v>645</v>
      </c>
      <c r="R50" s="26" t="s">
        <v>646</v>
      </c>
      <c r="S50" s="26" t="s">
        <v>647</v>
      </c>
      <c r="T50" s="26" t="s">
        <v>648</v>
      </c>
      <c r="U50" s="26" t="s">
        <v>649</v>
      </c>
      <c r="V50" s="26" t="s">
        <v>650</v>
      </c>
      <c r="W50" s="26" t="s">
        <v>651</v>
      </c>
      <c r="X50" s="26" t="s">
        <v>652</v>
      </c>
      <c r="Y50" s="26" t="s">
        <v>653</v>
      </c>
    </row>
    <row r="51" spans="1:25" ht="11.25">
      <c r="A51" s="10">
        <v>42849</v>
      </c>
      <c r="B51" s="26" t="s">
        <v>654</v>
      </c>
      <c r="C51" s="26" t="s">
        <v>655</v>
      </c>
      <c r="D51" s="26" t="s">
        <v>656</v>
      </c>
      <c r="E51" s="26" t="s">
        <v>173</v>
      </c>
      <c r="F51" s="26" t="s">
        <v>657</v>
      </c>
      <c r="G51" s="26" t="s">
        <v>658</v>
      </c>
      <c r="H51" s="26" t="s">
        <v>659</v>
      </c>
      <c r="I51" s="26" t="s">
        <v>660</v>
      </c>
      <c r="J51" s="26" t="s">
        <v>524</v>
      </c>
      <c r="K51" s="26" t="s">
        <v>661</v>
      </c>
      <c r="L51" s="26" t="s">
        <v>662</v>
      </c>
      <c r="M51" s="26" t="s">
        <v>663</v>
      </c>
      <c r="N51" s="26" t="s">
        <v>664</v>
      </c>
      <c r="O51" s="26" t="s">
        <v>665</v>
      </c>
      <c r="P51" s="26" t="s">
        <v>666</v>
      </c>
      <c r="Q51" s="26" t="s">
        <v>667</v>
      </c>
      <c r="R51" s="26" t="s">
        <v>668</v>
      </c>
      <c r="S51" s="26" t="s">
        <v>669</v>
      </c>
      <c r="T51" s="26" t="s">
        <v>670</v>
      </c>
      <c r="U51" s="26" t="s">
        <v>671</v>
      </c>
      <c r="V51" s="26" t="s">
        <v>672</v>
      </c>
      <c r="W51" s="26" t="s">
        <v>416</v>
      </c>
      <c r="X51" s="26" t="s">
        <v>673</v>
      </c>
      <c r="Y51" s="26" t="s">
        <v>674</v>
      </c>
    </row>
    <row r="52" spans="1:25" ht="11.25">
      <c r="A52" s="10">
        <v>42850</v>
      </c>
      <c r="B52" s="26" t="s">
        <v>632</v>
      </c>
      <c r="C52" s="26" t="s">
        <v>675</v>
      </c>
      <c r="D52" s="26" t="s">
        <v>676</v>
      </c>
      <c r="E52" s="26" t="s">
        <v>677</v>
      </c>
      <c r="F52" s="26" t="s">
        <v>678</v>
      </c>
      <c r="G52" s="26" t="s">
        <v>679</v>
      </c>
      <c r="H52" s="26" t="s">
        <v>680</v>
      </c>
      <c r="I52" s="26" t="s">
        <v>681</v>
      </c>
      <c r="J52" s="26" t="s">
        <v>682</v>
      </c>
      <c r="K52" s="26" t="s">
        <v>683</v>
      </c>
      <c r="L52" s="26" t="s">
        <v>684</v>
      </c>
      <c r="M52" s="26" t="s">
        <v>685</v>
      </c>
      <c r="N52" s="26" t="s">
        <v>686</v>
      </c>
      <c r="O52" s="26" t="s">
        <v>687</v>
      </c>
      <c r="P52" s="26" t="s">
        <v>688</v>
      </c>
      <c r="Q52" s="26" t="s">
        <v>274</v>
      </c>
      <c r="R52" s="26" t="s">
        <v>689</v>
      </c>
      <c r="S52" s="26" t="s">
        <v>690</v>
      </c>
      <c r="T52" s="26" t="s">
        <v>691</v>
      </c>
      <c r="U52" s="26" t="s">
        <v>692</v>
      </c>
      <c r="V52" s="26" t="s">
        <v>693</v>
      </c>
      <c r="W52" s="26" t="s">
        <v>694</v>
      </c>
      <c r="X52" s="26" t="s">
        <v>695</v>
      </c>
      <c r="Y52" s="26" t="s">
        <v>696</v>
      </c>
    </row>
    <row r="53" spans="1:25" ht="11.25">
      <c r="A53" s="10">
        <v>42851</v>
      </c>
      <c r="B53" s="26" t="s">
        <v>697</v>
      </c>
      <c r="C53" s="26" t="s">
        <v>698</v>
      </c>
      <c r="D53" s="26" t="s">
        <v>699</v>
      </c>
      <c r="E53" s="26" t="s">
        <v>700</v>
      </c>
      <c r="F53" s="26" t="s">
        <v>701</v>
      </c>
      <c r="G53" s="26" t="s">
        <v>702</v>
      </c>
      <c r="H53" s="26" t="s">
        <v>703</v>
      </c>
      <c r="I53" s="26" t="s">
        <v>513</v>
      </c>
      <c r="J53" s="26" t="s">
        <v>704</v>
      </c>
      <c r="K53" s="26" t="s">
        <v>705</v>
      </c>
      <c r="L53" s="26" t="s">
        <v>706</v>
      </c>
      <c r="M53" s="26" t="s">
        <v>596</v>
      </c>
      <c r="N53" s="26" t="s">
        <v>707</v>
      </c>
      <c r="O53" s="26" t="s">
        <v>708</v>
      </c>
      <c r="P53" s="26" t="s">
        <v>709</v>
      </c>
      <c r="Q53" s="26" t="s">
        <v>710</v>
      </c>
      <c r="R53" s="26" t="s">
        <v>711</v>
      </c>
      <c r="S53" s="26" t="s">
        <v>712</v>
      </c>
      <c r="T53" s="26" t="s">
        <v>713</v>
      </c>
      <c r="U53" s="26" t="s">
        <v>714</v>
      </c>
      <c r="V53" s="26" t="s">
        <v>715</v>
      </c>
      <c r="W53" s="26" t="s">
        <v>716</v>
      </c>
      <c r="X53" s="26" t="s">
        <v>717</v>
      </c>
      <c r="Y53" s="26" t="s">
        <v>718</v>
      </c>
    </row>
    <row r="54" spans="1:25" ht="11.25">
      <c r="A54" s="10">
        <v>42852</v>
      </c>
      <c r="B54" s="26" t="s">
        <v>719</v>
      </c>
      <c r="C54" s="26" t="s">
        <v>720</v>
      </c>
      <c r="D54" s="26" t="s">
        <v>721</v>
      </c>
      <c r="E54" s="26" t="s">
        <v>722</v>
      </c>
      <c r="F54" s="26" t="s">
        <v>723</v>
      </c>
      <c r="G54" s="26" t="s">
        <v>724</v>
      </c>
      <c r="H54" s="26" t="s">
        <v>725</v>
      </c>
      <c r="I54" s="26" t="s">
        <v>726</v>
      </c>
      <c r="J54" s="26" t="s">
        <v>727</v>
      </c>
      <c r="K54" s="26" t="s">
        <v>728</v>
      </c>
      <c r="L54" s="26" t="s">
        <v>729</v>
      </c>
      <c r="M54" s="26" t="s">
        <v>730</v>
      </c>
      <c r="N54" s="26" t="s">
        <v>731</v>
      </c>
      <c r="O54" s="26" t="s">
        <v>732</v>
      </c>
      <c r="P54" s="26" t="s">
        <v>733</v>
      </c>
      <c r="Q54" s="26" t="s">
        <v>734</v>
      </c>
      <c r="R54" s="26" t="s">
        <v>735</v>
      </c>
      <c r="S54" s="26" t="s">
        <v>736</v>
      </c>
      <c r="T54" s="26" t="s">
        <v>737</v>
      </c>
      <c r="U54" s="26" t="s">
        <v>738</v>
      </c>
      <c r="V54" s="26" t="s">
        <v>739</v>
      </c>
      <c r="W54" s="26" t="s">
        <v>740</v>
      </c>
      <c r="X54" s="26" t="s">
        <v>741</v>
      </c>
      <c r="Y54" s="26" t="s">
        <v>742</v>
      </c>
    </row>
    <row r="55" spans="1:25" ht="11.25">
      <c r="A55" s="10">
        <v>42853</v>
      </c>
      <c r="B55" s="26" t="s">
        <v>743</v>
      </c>
      <c r="C55" s="26" t="s">
        <v>744</v>
      </c>
      <c r="D55" s="26" t="s">
        <v>745</v>
      </c>
      <c r="E55" s="26" t="s">
        <v>746</v>
      </c>
      <c r="F55" s="26" t="s">
        <v>747</v>
      </c>
      <c r="G55" s="26" t="s">
        <v>748</v>
      </c>
      <c r="H55" s="26" t="s">
        <v>749</v>
      </c>
      <c r="I55" s="26" t="s">
        <v>750</v>
      </c>
      <c r="J55" s="26" t="s">
        <v>751</v>
      </c>
      <c r="K55" s="26" t="s">
        <v>752</v>
      </c>
      <c r="L55" s="26" t="s">
        <v>753</v>
      </c>
      <c r="M55" s="26" t="s">
        <v>754</v>
      </c>
      <c r="N55" s="26" t="s">
        <v>755</v>
      </c>
      <c r="O55" s="26" t="s">
        <v>756</v>
      </c>
      <c r="P55" s="26" t="s">
        <v>757</v>
      </c>
      <c r="Q55" s="26" t="s">
        <v>758</v>
      </c>
      <c r="R55" s="26" t="s">
        <v>759</v>
      </c>
      <c r="S55" s="26" t="s">
        <v>760</v>
      </c>
      <c r="T55" s="26" t="s">
        <v>761</v>
      </c>
      <c r="U55" s="26" t="s">
        <v>762</v>
      </c>
      <c r="V55" s="26" t="s">
        <v>763</v>
      </c>
      <c r="W55" s="26" t="s">
        <v>764</v>
      </c>
      <c r="X55" s="26" t="s">
        <v>765</v>
      </c>
      <c r="Y55" s="26" t="s">
        <v>766</v>
      </c>
    </row>
    <row r="56" spans="1:25" ht="11.25">
      <c r="A56" s="10">
        <v>42854</v>
      </c>
      <c r="B56" s="26" t="s">
        <v>767</v>
      </c>
      <c r="C56" s="11" t="s">
        <v>768</v>
      </c>
      <c r="D56" s="26" t="s">
        <v>769</v>
      </c>
      <c r="E56" s="26" t="s">
        <v>770</v>
      </c>
      <c r="F56" s="26" t="s">
        <v>771</v>
      </c>
      <c r="G56" s="26" t="s">
        <v>772</v>
      </c>
      <c r="H56" s="26" t="s">
        <v>773</v>
      </c>
      <c r="I56" s="26" t="s">
        <v>774</v>
      </c>
      <c r="J56" s="26" t="s">
        <v>775</v>
      </c>
      <c r="K56" s="26" t="s">
        <v>776</v>
      </c>
      <c r="L56" s="26" t="s">
        <v>777</v>
      </c>
      <c r="M56" s="26" t="s">
        <v>778</v>
      </c>
      <c r="N56" s="26" t="s">
        <v>779</v>
      </c>
      <c r="O56" s="26" t="s">
        <v>739</v>
      </c>
      <c r="P56" s="26" t="s">
        <v>780</v>
      </c>
      <c r="Q56" s="26" t="s">
        <v>781</v>
      </c>
      <c r="R56" s="26" t="s">
        <v>782</v>
      </c>
      <c r="S56" s="26" t="s">
        <v>463</v>
      </c>
      <c r="T56" s="26" t="s">
        <v>783</v>
      </c>
      <c r="U56" s="26" t="s">
        <v>784</v>
      </c>
      <c r="V56" s="11" t="s">
        <v>785</v>
      </c>
      <c r="W56" s="11" t="s">
        <v>786</v>
      </c>
      <c r="X56" s="11" t="s">
        <v>787</v>
      </c>
      <c r="Y56" s="11" t="s">
        <v>788</v>
      </c>
    </row>
    <row r="57" spans="1:25" ht="11.25">
      <c r="A57" s="10">
        <v>42855</v>
      </c>
      <c r="B57" s="26" t="s">
        <v>789</v>
      </c>
      <c r="C57" s="26" t="s">
        <v>790</v>
      </c>
      <c r="D57" s="26" t="s">
        <v>791</v>
      </c>
      <c r="E57" s="26" t="s">
        <v>792</v>
      </c>
      <c r="F57" s="26" t="s">
        <v>793</v>
      </c>
      <c r="G57" s="26" t="s">
        <v>627</v>
      </c>
      <c r="H57" s="26" t="s">
        <v>794</v>
      </c>
      <c r="I57" s="26" t="s">
        <v>795</v>
      </c>
      <c r="J57" s="26" t="s">
        <v>796</v>
      </c>
      <c r="K57" s="26" t="s">
        <v>797</v>
      </c>
      <c r="L57" s="26" t="s">
        <v>798</v>
      </c>
      <c r="M57" s="26" t="s">
        <v>799</v>
      </c>
      <c r="N57" s="26" t="s">
        <v>800</v>
      </c>
      <c r="O57" s="26" t="s">
        <v>801</v>
      </c>
      <c r="P57" s="26" t="s">
        <v>802</v>
      </c>
      <c r="Q57" s="26" t="s">
        <v>803</v>
      </c>
      <c r="R57" s="26" t="s">
        <v>804</v>
      </c>
      <c r="S57" s="26" t="s">
        <v>805</v>
      </c>
      <c r="T57" s="26" t="s">
        <v>806</v>
      </c>
      <c r="U57" s="26" t="s">
        <v>807</v>
      </c>
      <c r="V57" s="26" t="s">
        <v>808</v>
      </c>
      <c r="W57" s="26" t="s">
        <v>809</v>
      </c>
      <c r="X57" s="26" t="s">
        <v>810</v>
      </c>
      <c r="Y57" s="26" t="s">
        <v>811</v>
      </c>
    </row>
    <row r="58" spans="1:25" ht="11.25">
      <c r="A58" s="10"/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</row>
    <row r="59" spans="1:25" ht="27.75" customHeight="1">
      <c r="A59" s="46" t="s">
        <v>46</v>
      </c>
      <c r="B59" s="46"/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</row>
    <row r="60" spans="1:25" ht="11.25">
      <c r="A60" s="7" t="s">
        <v>22</v>
      </c>
      <c r="B60" s="6" t="s">
        <v>23</v>
      </c>
      <c r="C60" s="8" t="s">
        <v>24</v>
      </c>
      <c r="D60" s="9" t="s">
        <v>25</v>
      </c>
      <c r="E60" s="6" t="s">
        <v>26</v>
      </c>
      <c r="F60" s="6" t="s">
        <v>27</v>
      </c>
      <c r="G60" s="8" t="s">
        <v>28</v>
      </c>
      <c r="H60" s="9" t="s">
        <v>29</v>
      </c>
      <c r="I60" s="6" t="s">
        <v>30</v>
      </c>
      <c r="J60" s="6" t="s">
        <v>31</v>
      </c>
      <c r="K60" s="6" t="s">
        <v>32</v>
      </c>
      <c r="L60" s="6" t="s">
        <v>33</v>
      </c>
      <c r="M60" s="6" t="s">
        <v>34</v>
      </c>
      <c r="N60" s="6" t="s">
        <v>35</v>
      </c>
      <c r="O60" s="6" t="s">
        <v>36</v>
      </c>
      <c r="P60" s="6" t="s">
        <v>37</v>
      </c>
      <c r="Q60" s="6" t="s">
        <v>38</v>
      </c>
      <c r="R60" s="6" t="s">
        <v>39</v>
      </c>
      <c r="S60" s="6" t="s">
        <v>40</v>
      </c>
      <c r="T60" s="6" t="s">
        <v>41</v>
      </c>
      <c r="U60" s="6" t="s">
        <v>42</v>
      </c>
      <c r="V60" s="6" t="s">
        <v>43</v>
      </c>
      <c r="W60" s="6" t="s">
        <v>44</v>
      </c>
      <c r="X60" s="6" t="s">
        <v>45</v>
      </c>
      <c r="Y60" s="6" t="s">
        <v>62</v>
      </c>
    </row>
    <row r="61" spans="1:25" ht="11.25">
      <c r="A61" s="10">
        <f>A28</f>
        <v>42826</v>
      </c>
      <c r="B61" s="26" t="s">
        <v>812</v>
      </c>
      <c r="C61" s="26" t="s">
        <v>813</v>
      </c>
      <c r="D61" s="26" t="s">
        <v>814</v>
      </c>
      <c r="E61" s="26" t="s">
        <v>814</v>
      </c>
      <c r="F61" s="26" t="s">
        <v>815</v>
      </c>
      <c r="G61" s="26" t="s">
        <v>814</v>
      </c>
      <c r="H61" s="26" t="s">
        <v>816</v>
      </c>
      <c r="I61" s="26" t="s">
        <v>814</v>
      </c>
      <c r="J61" s="26" t="s">
        <v>817</v>
      </c>
      <c r="K61" s="26" t="s">
        <v>814</v>
      </c>
      <c r="L61" s="26" t="s">
        <v>814</v>
      </c>
      <c r="M61" s="26" t="s">
        <v>818</v>
      </c>
      <c r="N61" s="26" t="s">
        <v>814</v>
      </c>
      <c r="O61" s="26" t="s">
        <v>814</v>
      </c>
      <c r="P61" s="26" t="s">
        <v>814</v>
      </c>
      <c r="Q61" s="26" t="s">
        <v>814</v>
      </c>
      <c r="R61" s="26" t="s">
        <v>814</v>
      </c>
      <c r="S61" s="26" t="s">
        <v>814</v>
      </c>
      <c r="T61" s="26" t="s">
        <v>814</v>
      </c>
      <c r="U61" s="26" t="s">
        <v>814</v>
      </c>
      <c r="V61" s="26" t="s">
        <v>814</v>
      </c>
      <c r="W61" s="26" t="s">
        <v>814</v>
      </c>
      <c r="X61" s="26" t="s">
        <v>814</v>
      </c>
      <c r="Y61" s="26" t="s">
        <v>814</v>
      </c>
    </row>
    <row r="62" spans="1:25" ht="11.25">
      <c r="A62" s="10">
        <f aca="true" t="shared" si="0" ref="A62:A90">A29</f>
        <v>42827</v>
      </c>
      <c r="B62" s="26" t="s">
        <v>819</v>
      </c>
      <c r="C62" s="26" t="s">
        <v>820</v>
      </c>
      <c r="D62" s="26" t="s">
        <v>821</v>
      </c>
      <c r="E62" s="26" t="s">
        <v>822</v>
      </c>
      <c r="F62" s="26" t="s">
        <v>823</v>
      </c>
      <c r="G62" s="26" t="s">
        <v>814</v>
      </c>
      <c r="H62" s="26" t="s">
        <v>814</v>
      </c>
      <c r="I62" s="26" t="s">
        <v>824</v>
      </c>
      <c r="J62" s="26" t="s">
        <v>825</v>
      </c>
      <c r="K62" s="26" t="s">
        <v>826</v>
      </c>
      <c r="L62" s="26" t="s">
        <v>827</v>
      </c>
      <c r="M62" s="26" t="s">
        <v>828</v>
      </c>
      <c r="N62" s="26" t="s">
        <v>829</v>
      </c>
      <c r="O62" s="26" t="s">
        <v>830</v>
      </c>
      <c r="P62" s="26" t="s">
        <v>831</v>
      </c>
      <c r="Q62" s="26" t="s">
        <v>832</v>
      </c>
      <c r="R62" s="26" t="s">
        <v>833</v>
      </c>
      <c r="S62" s="26" t="s">
        <v>834</v>
      </c>
      <c r="T62" s="26" t="s">
        <v>814</v>
      </c>
      <c r="U62" s="26" t="s">
        <v>814</v>
      </c>
      <c r="V62" s="26" t="s">
        <v>814</v>
      </c>
      <c r="W62" s="26" t="s">
        <v>814</v>
      </c>
      <c r="X62" s="26" t="s">
        <v>814</v>
      </c>
      <c r="Y62" s="26" t="s">
        <v>814</v>
      </c>
    </row>
    <row r="63" spans="1:25" ht="11.25">
      <c r="A63" s="10">
        <f t="shared" si="0"/>
        <v>42828</v>
      </c>
      <c r="B63" s="26" t="s">
        <v>835</v>
      </c>
      <c r="C63" s="26" t="s">
        <v>836</v>
      </c>
      <c r="D63" s="26" t="s">
        <v>837</v>
      </c>
      <c r="E63" s="26" t="s">
        <v>838</v>
      </c>
      <c r="F63" s="26" t="s">
        <v>839</v>
      </c>
      <c r="G63" s="26" t="s">
        <v>840</v>
      </c>
      <c r="H63" s="26" t="s">
        <v>841</v>
      </c>
      <c r="I63" s="26" t="s">
        <v>842</v>
      </c>
      <c r="J63" s="26" t="s">
        <v>843</v>
      </c>
      <c r="K63" s="26" t="s">
        <v>844</v>
      </c>
      <c r="L63" s="26" t="s">
        <v>845</v>
      </c>
      <c r="M63" s="26" t="s">
        <v>846</v>
      </c>
      <c r="N63" s="26" t="s">
        <v>847</v>
      </c>
      <c r="O63" s="26" t="s">
        <v>848</v>
      </c>
      <c r="P63" s="26" t="s">
        <v>849</v>
      </c>
      <c r="Q63" s="26" t="s">
        <v>850</v>
      </c>
      <c r="R63" s="26" t="s">
        <v>851</v>
      </c>
      <c r="S63" s="26" t="s">
        <v>852</v>
      </c>
      <c r="T63" s="26" t="s">
        <v>814</v>
      </c>
      <c r="U63" s="26" t="s">
        <v>853</v>
      </c>
      <c r="V63" s="26" t="s">
        <v>814</v>
      </c>
      <c r="W63" s="26" t="s">
        <v>814</v>
      </c>
      <c r="X63" s="26" t="s">
        <v>814</v>
      </c>
      <c r="Y63" s="26" t="s">
        <v>814</v>
      </c>
    </row>
    <row r="64" spans="1:25" ht="11.25">
      <c r="A64" s="10">
        <f t="shared" si="0"/>
        <v>42829</v>
      </c>
      <c r="B64" s="26" t="s">
        <v>854</v>
      </c>
      <c r="C64" s="26" t="s">
        <v>855</v>
      </c>
      <c r="D64" s="26" t="s">
        <v>856</v>
      </c>
      <c r="E64" s="26" t="s">
        <v>857</v>
      </c>
      <c r="F64" s="26" t="s">
        <v>858</v>
      </c>
      <c r="G64" s="26" t="s">
        <v>859</v>
      </c>
      <c r="H64" s="26" t="s">
        <v>860</v>
      </c>
      <c r="I64" s="26" t="s">
        <v>861</v>
      </c>
      <c r="J64" s="26" t="s">
        <v>862</v>
      </c>
      <c r="K64" s="26" t="s">
        <v>863</v>
      </c>
      <c r="L64" s="26" t="s">
        <v>864</v>
      </c>
      <c r="M64" s="26" t="s">
        <v>865</v>
      </c>
      <c r="N64" s="26" t="s">
        <v>866</v>
      </c>
      <c r="O64" s="26" t="s">
        <v>867</v>
      </c>
      <c r="P64" s="26" t="s">
        <v>868</v>
      </c>
      <c r="Q64" s="26" t="s">
        <v>869</v>
      </c>
      <c r="R64" s="26" t="s">
        <v>870</v>
      </c>
      <c r="S64" s="26" t="s">
        <v>871</v>
      </c>
      <c r="T64" s="26" t="s">
        <v>872</v>
      </c>
      <c r="U64" s="26" t="s">
        <v>814</v>
      </c>
      <c r="V64" s="26" t="s">
        <v>873</v>
      </c>
      <c r="W64" s="26" t="s">
        <v>874</v>
      </c>
      <c r="X64" s="26" t="s">
        <v>814</v>
      </c>
      <c r="Y64" s="26" t="s">
        <v>814</v>
      </c>
    </row>
    <row r="65" spans="1:25" ht="11.25">
      <c r="A65" s="10">
        <f t="shared" si="0"/>
        <v>42830</v>
      </c>
      <c r="B65" s="26" t="s">
        <v>875</v>
      </c>
      <c r="C65" s="26" t="s">
        <v>876</v>
      </c>
      <c r="D65" s="26" t="s">
        <v>877</v>
      </c>
      <c r="E65" s="26" t="s">
        <v>878</v>
      </c>
      <c r="F65" s="26" t="s">
        <v>879</v>
      </c>
      <c r="G65" s="26" t="s">
        <v>880</v>
      </c>
      <c r="H65" s="26" t="s">
        <v>881</v>
      </c>
      <c r="I65" s="26" t="s">
        <v>882</v>
      </c>
      <c r="J65" s="26" t="s">
        <v>883</v>
      </c>
      <c r="K65" s="26" t="s">
        <v>884</v>
      </c>
      <c r="L65" s="26" t="s">
        <v>885</v>
      </c>
      <c r="M65" s="26" t="s">
        <v>886</v>
      </c>
      <c r="N65" s="26" t="s">
        <v>814</v>
      </c>
      <c r="O65" s="26" t="s">
        <v>814</v>
      </c>
      <c r="P65" s="26" t="s">
        <v>814</v>
      </c>
      <c r="Q65" s="26" t="s">
        <v>814</v>
      </c>
      <c r="R65" s="26" t="s">
        <v>814</v>
      </c>
      <c r="S65" s="26" t="s">
        <v>814</v>
      </c>
      <c r="T65" s="26" t="s">
        <v>815</v>
      </c>
      <c r="U65" s="26" t="s">
        <v>814</v>
      </c>
      <c r="V65" s="26" t="s">
        <v>887</v>
      </c>
      <c r="W65" s="26" t="s">
        <v>888</v>
      </c>
      <c r="X65" s="26" t="s">
        <v>814</v>
      </c>
      <c r="Y65" s="26" t="s">
        <v>814</v>
      </c>
    </row>
    <row r="66" spans="1:25" ht="11.25">
      <c r="A66" s="10">
        <f t="shared" si="0"/>
        <v>42831</v>
      </c>
      <c r="B66" s="26" t="s">
        <v>889</v>
      </c>
      <c r="C66" s="26" t="s">
        <v>890</v>
      </c>
      <c r="D66" s="26" t="s">
        <v>891</v>
      </c>
      <c r="E66" s="26" t="s">
        <v>892</v>
      </c>
      <c r="F66" s="26" t="s">
        <v>893</v>
      </c>
      <c r="G66" s="26" t="s">
        <v>814</v>
      </c>
      <c r="H66" s="26" t="s">
        <v>894</v>
      </c>
      <c r="I66" s="26" t="s">
        <v>895</v>
      </c>
      <c r="J66" s="26" t="s">
        <v>896</v>
      </c>
      <c r="K66" s="26" t="s">
        <v>897</v>
      </c>
      <c r="L66" s="26" t="s">
        <v>898</v>
      </c>
      <c r="M66" s="26" t="s">
        <v>899</v>
      </c>
      <c r="N66" s="26" t="s">
        <v>900</v>
      </c>
      <c r="O66" s="26" t="s">
        <v>901</v>
      </c>
      <c r="P66" s="26" t="s">
        <v>814</v>
      </c>
      <c r="Q66" s="26" t="s">
        <v>902</v>
      </c>
      <c r="R66" s="26" t="s">
        <v>903</v>
      </c>
      <c r="S66" s="26" t="s">
        <v>904</v>
      </c>
      <c r="T66" s="26" t="s">
        <v>905</v>
      </c>
      <c r="U66" s="26" t="s">
        <v>906</v>
      </c>
      <c r="V66" s="26" t="s">
        <v>907</v>
      </c>
      <c r="W66" s="26" t="s">
        <v>908</v>
      </c>
      <c r="X66" s="26" t="s">
        <v>909</v>
      </c>
      <c r="Y66" s="26" t="s">
        <v>910</v>
      </c>
    </row>
    <row r="67" spans="1:25" ht="11.25">
      <c r="A67" s="10">
        <f t="shared" si="0"/>
        <v>42832</v>
      </c>
      <c r="B67" s="26" t="s">
        <v>911</v>
      </c>
      <c r="C67" s="26" t="s">
        <v>912</v>
      </c>
      <c r="D67" s="26" t="s">
        <v>913</v>
      </c>
      <c r="E67" s="26" t="s">
        <v>914</v>
      </c>
      <c r="F67" s="26" t="s">
        <v>915</v>
      </c>
      <c r="G67" s="26" t="s">
        <v>916</v>
      </c>
      <c r="H67" s="26" t="s">
        <v>917</v>
      </c>
      <c r="I67" s="26" t="s">
        <v>918</v>
      </c>
      <c r="J67" s="26" t="s">
        <v>919</v>
      </c>
      <c r="K67" s="26" t="s">
        <v>920</v>
      </c>
      <c r="L67" s="26" t="s">
        <v>921</v>
      </c>
      <c r="M67" s="26" t="s">
        <v>814</v>
      </c>
      <c r="N67" s="26" t="s">
        <v>922</v>
      </c>
      <c r="O67" s="26" t="s">
        <v>923</v>
      </c>
      <c r="P67" s="26" t="s">
        <v>814</v>
      </c>
      <c r="Q67" s="26" t="s">
        <v>814</v>
      </c>
      <c r="R67" s="26" t="s">
        <v>814</v>
      </c>
      <c r="S67" s="26" t="s">
        <v>814</v>
      </c>
      <c r="T67" s="26" t="s">
        <v>814</v>
      </c>
      <c r="U67" s="26" t="s">
        <v>814</v>
      </c>
      <c r="V67" s="26" t="s">
        <v>814</v>
      </c>
      <c r="W67" s="26" t="s">
        <v>814</v>
      </c>
      <c r="X67" s="26" t="s">
        <v>814</v>
      </c>
      <c r="Y67" s="26" t="s">
        <v>814</v>
      </c>
    </row>
    <row r="68" spans="1:25" ht="11.25">
      <c r="A68" s="10">
        <f t="shared" si="0"/>
        <v>42833</v>
      </c>
      <c r="B68" s="26" t="s">
        <v>924</v>
      </c>
      <c r="C68" s="26" t="s">
        <v>925</v>
      </c>
      <c r="D68" s="26" t="s">
        <v>926</v>
      </c>
      <c r="E68" s="26" t="s">
        <v>927</v>
      </c>
      <c r="F68" s="26" t="s">
        <v>928</v>
      </c>
      <c r="G68" s="26" t="s">
        <v>929</v>
      </c>
      <c r="H68" s="26" t="s">
        <v>930</v>
      </c>
      <c r="I68" s="26" t="s">
        <v>931</v>
      </c>
      <c r="J68" s="26" t="s">
        <v>932</v>
      </c>
      <c r="K68" s="26" t="s">
        <v>933</v>
      </c>
      <c r="L68" s="26" t="s">
        <v>934</v>
      </c>
      <c r="M68" s="26" t="s">
        <v>935</v>
      </c>
      <c r="N68" s="26" t="s">
        <v>936</v>
      </c>
      <c r="O68" s="26" t="s">
        <v>937</v>
      </c>
      <c r="P68" s="26" t="s">
        <v>938</v>
      </c>
      <c r="Q68" s="26" t="s">
        <v>939</v>
      </c>
      <c r="R68" s="26" t="s">
        <v>818</v>
      </c>
      <c r="S68" s="26" t="s">
        <v>940</v>
      </c>
      <c r="T68" s="26" t="s">
        <v>814</v>
      </c>
      <c r="U68" s="26" t="s">
        <v>814</v>
      </c>
      <c r="V68" s="26" t="s">
        <v>814</v>
      </c>
      <c r="W68" s="26" t="s">
        <v>814</v>
      </c>
      <c r="X68" s="26" t="s">
        <v>814</v>
      </c>
      <c r="Y68" s="26" t="s">
        <v>814</v>
      </c>
    </row>
    <row r="69" spans="1:25" ht="11.25">
      <c r="A69" s="10">
        <f t="shared" si="0"/>
        <v>42834</v>
      </c>
      <c r="B69" s="26" t="s">
        <v>941</v>
      </c>
      <c r="C69" s="26" t="s">
        <v>942</v>
      </c>
      <c r="D69" s="26" t="s">
        <v>943</v>
      </c>
      <c r="E69" s="26" t="s">
        <v>944</v>
      </c>
      <c r="F69" s="26" t="s">
        <v>945</v>
      </c>
      <c r="G69" s="26" t="s">
        <v>946</v>
      </c>
      <c r="H69" s="26" t="s">
        <v>947</v>
      </c>
      <c r="I69" s="26" t="s">
        <v>948</v>
      </c>
      <c r="J69" s="26" t="s">
        <v>949</v>
      </c>
      <c r="K69" s="26" t="s">
        <v>950</v>
      </c>
      <c r="L69" s="26" t="s">
        <v>951</v>
      </c>
      <c r="M69" s="26" t="s">
        <v>952</v>
      </c>
      <c r="N69" s="26" t="s">
        <v>953</v>
      </c>
      <c r="O69" s="26" t="s">
        <v>954</v>
      </c>
      <c r="P69" s="26" t="s">
        <v>955</v>
      </c>
      <c r="Q69" s="26" t="s">
        <v>956</v>
      </c>
      <c r="R69" s="26" t="s">
        <v>814</v>
      </c>
      <c r="S69" s="26" t="s">
        <v>814</v>
      </c>
      <c r="T69" s="26" t="s">
        <v>814</v>
      </c>
      <c r="U69" s="26" t="s">
        <v>814</v>
      </c>
      <c r="V69" s="26" t="s">
        <v>814</v>
      </c>
      <c r="W69" s="26" t="s">
        <v>814</v>
      </c>
      <c r="X69" s="26" t="s">
        <v>814</v>
      </c>
      <c r="Y69" s="26" t="s">
        <v>814</v>
      </c>
    </row>
    <row r="70" spans="1:25" ht="11.25">
      <c r="A70" s="10">
        <f t="shared" si="0"/>
        <v>42835</v>
      </c>
      <c r="B70" s="26" t="s">
        <v>957</v>
      </c>
      <c r="C70" s="26" t="s">
        <v>958</v>
      </c>
      <c r="D70" s="26" t="s">
        <v>959</v>
      </c>
      <c r="E70" s="26" t="s">
        <v>960</v>
      </c>
      <c r="F70" s="26" t="s">
        <v>961</v>
      </c>
      <c r="G70" s="26" t="s">
        <v>962</v>
      </c>
      <c r="H70" s="26" t="s">
        <v>963</v>
      </c>
      <c r="I70" s="26" t="s">
        <v>964</v>
      </c>
      <c r="J70" s="26" t="s">
        <v>965</v>
      </c>
      <c r="K70" s="26" t="s">
        <v>966</v>
      </c>
      <c r="L70" s="26" t="s">
        <v>967</v>
      </c>
      <c r="M70" s="26" t="s">
        <v>968</v>
      </c>
      <c r="N70" s="26" t="s">
        <v>969</v>
      </c>
      <c r="O70" s="26" t="s">
        <v>970</v>
      </c>
      <c r="P70" s="26" t="s">
        <v>971</v>
      </c>
      <c r="Q70" s="26" t="s">
        <v>972</v>
      </c>
      <c r="R70" s="26" t="s">
        <v>973</v>
      </c>
      <c r="S70" s="26" t="s">
        <v>814</v>
      </c>
      <c r="T70" s="26" t="s">
        <v>814</v>
      </c>
      <c r="U70" s="26" t="s">
        <v>814</v>
      </c>
      <c r="V70" s="26" t="s">
        <v>814</v>
      </c>
      <c r="W70" s="26" t="s">
        <v>814</v>
      </c>
      <c r="X70" s="26" t="s">
        <v>814</v>
      </c>
      <c r="Y70" s="26" t="s">
        <v>814</v>
      </c>
    </row>
    <row r="71" spans="1:25" ht="11.25">
      <c r="A71" s="10">
        <f t="shared" si="0"/>
        <v>42836</v>
      </c>
      <c r="B71" s="26" t="s">
        <v>974</v>
      </c>
      <c r="C71" s="26" t="s">
        <v>975</v>
      </c>
      <c r="D71" s="26" t="s">
        <v>976</v>
      </c>
      <c r="E71" s="26" t="s">
        <v>977</v>
      </c>
      <c r="F71" s="26" t="s">
        <v>978</v>
      </c>
      <c r="G71" s="26" t="s">
        <v>979</v>
      </c>
      <c r="H71" s="26" t="s">
        <v>980</v>
      </c>
      <c r="I71" s="26" t="s">
        <v>981</v>
      </c>
      <c r="J71" s="26" t="s">
        <v>982</v>
      </c>
      <c r="K71" s="26" t="s">
        <v>983</v>
      </c>
      <c r="L71" s="26" t="s">
        <v>984</v>
      </c>
      <c r="M71" s="26" t="s">
        <v>985</v>
      </c>
      <c r="N71" s="26" t="s">
        <v>814</v>
      </c>
      <c r="O71" s="26" t="s">
        <v>986</v>
      </c>
      <c r="P71" s="26" t="s">
        <v>987</v>
      </c>
      <c r="Q71" s="26" t="s">
        <v>988</v>
      </c>
      <c r="R71" s="26" t="s">
        <v>814</v>
      </c>
      <c r="S71" s="26" t="s">
        <v>814</v>
      </c>
      <c r="T71" s="26" t="s">
        <v>814</v>
      </c>
      <c r="U71" s="26" t="s">
        <v>814</v>
      </c>
      <c r="V71" s="26" t="s">
        <v>814</v>
      </c>
      <c r="W71" s="26" t="s">
        <v>814</v>
      </c>
      <c r="X71" s="26" t="s">
        <v>814</v>
      </c>
      <c r="Y71" s="26" t="s">
        <v>814</v>
      </c>
    </row>
    <row r="72" spans="1:25" ht="11.25">
      <c r="A72" s="10">
        <f t="shared" si="0"/>
        <v>42837</v>
      </c>
      <c r="B72" s="26" t="s">
        <v>989</v>
      </c>
      <c r="C72" s="26" t="s">
        <v>990</v>
      </c>
      <c r="D72" s="26" t="s">
        <v>991</v>
      </c>
      <c r="E72" s="26" t="s">
        <v>992</v>
      </c>
      <c r="F72" s="26" t="s">
        <v>993</v>
      </c>
      <c r="G72" s="26" t="s">
        <v>994</v>
      </c>
      <c r="H72" s="26" t="s">
        <v>995</v>
      </c>
      <c r="I72" s="26" t="s">
        <v>996</v>
      </c>
      <c r="J72" s="26" t="s">
        <v>997</v>
      </c>
      <c r="K72" s="26" t="s">
        <v>998</v>
      </c>
      <c r="L72" s="26" t="s">
        <v>999</v>
      </c>
      <c r="M72" s="26" t="s">
        <v>1000</v>
      </c>
      <c r="N72" s="26" t="s">
        <v>1001</v>
      </c>
      <c r="O72" s="26" t="s">
        <v>1002</v>
      </c>
      <c r="P72" s="26" t="s">
        <v>1003</v>
      </c>
      <c r="Q72" s="26" t="s">
        <v>1004</v>
      </c>
      <c r="R72" s="26" t="s">
        <v>1005</v>
      </c>
      <c r="S72" s="26" t="s">
        <v>874</v>
      </c>
      <c r="T72" s="26" t="s">
        <v>814</v>
      </c>
      <c r="U72" s="26" t="s">
        <v>814</v>
      </c>
      <c r="V72" s="26" t="s">
        <v>814</v>
      </c>
      <c r="W72" s="26" t="s">
        <v>814</v>
      </c>
      <c r="X72" s="26" t="s">
        <v>814</v>
      </c>
      <c r="Y72" s="26" t="s">
        <v>814</v>
      </c>
    </row>
    <row r="73" spans="1:25" ht="11.25">
      <c r="A73" s="10">
        <f t="shared" si="0"/>
        <v>42838</v>
      </c>
      <c r="B73" s="26" t="s">
        <v>1006</v>
      </c>
      <c r="C73" s="26" t="s">
        <v>1007</v>
      </c>
      <c r="D73" s="26" t="s">
        <v>1008</v>
      </c>
      <c r="E73" s="26" t="s">
        <v>1009</v>
      </c>
      <c r="F73" s="26" t="s">
        <v>1010</v>
      </c>
      <c r="G73" s="26" t="s">
        <v>1011</v>
      </c>
      <c r="H73" s="26" t="s">
        <v>1012</v>
      </c>
      <c r="I73" s="26" t="s">
        <v>1013</v>
      </c>
      <c r="J73" s="26" t="s">
        <v>1014</v>
      </c>
      <c r="K73" s="26" t="s">
        <v>1015</v>
      </c>
      <c r="L73" s="26" t="s">
        <v>1016</v>
      </c>
      <c r="M73" s="26" t="s">
        <v>1017</v>
      </c>
      <c r="N73" s="26" t="s">
        <v>1018</v>
      </c>
      <c r="O73" s="26" t="s">
        <v>1019</v>
      </c>
      <c r="P73" s="26" t="s">
        <v>1020</v>
      </c>
      <c r="Q73" s="26" t="s">
        <v>1021</v>
      </c>
      <c r="R73" s="26" t="s">
        <v>1022</v>
      </c>
      <c r="S73" s="26" t="s">
        <v>1023</v>
      </c>
      <c r="T73" s="26" t="s">
        <v>1024</v>
      </c>
      <c r="U73" s="26" t="s">
        <v>1025</v>
      </c>
      <c r="V73" s="26" t="s">
        <v>817</v>
      </c>
      <c r="W73" s="26" t="s">
        <v>814</v>
      </c>
      <c r="X73" s="26" t="s">
        <v>956</v>
      </c>
      <c r="Y73" s="26" t="s">
        <v>814</v>
      </c>
    </row>
    <row r="74" spans="1:25" ht="11.25">
      <c r="A74" s="10">
        <f t="shared" si="0"/>
        <v>42839</v>
      </c>
      <c r="B74" s="26" t="s">
        <v>1026</v>
      </c>
      <c r="C74" s="26" t="s">
        <v>1027</v>
      </c>
      <c r="D74" s="26" t="s">
        <v>1028</v>
      </c>
      <c r="E74" s="26" t="s">
        <v>1029</v>
      </c>
      <c r="F74" s="26" t="s">
        <v>1030</v>
      </c>
      <c r="G74" s="26" t="s">
        <v>944</v>
      </c>
      <c r="H74" s="26" t="s">
        <v>1031</v>
      </c>
      <c r="I74" s="26" t="s">
        <v>1032</v>
      </c>
      <c r="J74" s="26" t="s">
        <v>1033</v>
      </c>
      <c r="K74" s="26" t="s">
        <v>1034</v>
      </c>
      <c r="L74" s="26" t="s">
        <v>1035</v>
      </c>
      <c r="M74" s="26" t="s">
        <v>1036</v>
      </c>
      <c r="N74" s="26" t="s">
        <v>1037</v>
      </c>
      <c r="O74" s="26" t="s">
        <v>1038</v>
      </c>
      <c r="P74" s="26" t="s">
        <v>1039</v>
      </c>
      <c r="Q74" s="26" t="s">
        <v>1040</v>
      </c>
      <c r="R74" s="26" t="s">
        <v>1041</v>
      </c>
      <c r="S74" s="26" t="s">
        <v>1042</v>
      </c>
      <c r="T74" s="26" t="s">
        <v>1043</v>
      </c>
      <c r="U74" s="26" t="s">
        <v>1044</v>
      </c>
      <c r="V74" s="26" t="s">
        <v>1045</v>
      </c>
      <c r="W74" s="26" t="s">
        <v>814</v>
      </c>
      <c r="X74" s="26" t="s">
        <v>814</v>
      </c>
      <c r="Y74" s="26" t="s">
        <v>814</v>
      </c>
    </row>
    <row r="75" spans="1:25" ht="11.25">
      <c r="A75" s="10">
        <f t="shared" si="0"/>
        <v>42840</v>
      </c>
      <c r="B75" s="26" t="s">
        <v>1046</v>
      </c>
      <c r="C75" s="26" t="s">
        <v>877</v>
      </c>
      <c r="D75" s="26" t="s">
        <v>1047</v>
      </c>
      <c r="E75" s="26" t="s">
        <v>1048</v>
      </c>
      <c r="F75" s="26" t="s">
        <v>1049</v>
      </c>
      <c r="G75" s="26" t="s">
        <v>1050</v>
      </c>
      <c r="H75" s="26" t="s">
        <v>1051</v>
      </c>
      <c r="I75" s="26" t="s">
        <v>1052</v>
      </c>
      <c r="J75" s="26" t="s">
        <v>1053</v>
      </c>
      <c r="K75" s="26" t="s">
        <v>1054</v>
      </c>
      <c r="L75" s="26" t="s">
        <v>1055</v>
      </c>
      <c r="M75" s="26" t="s">
        <v>1056</v>
      </c>
      <c r="N75" s="26" t="s">
        <v>1057</v>
      </c>
      <c r="O75" s="26" t="s">
        <v>1058</v>
      </c>
      <c r="P75" s="26" t="s">
        <v>1059</v>
      </c>
      <c r="Q75" s="26" t="s">
        <v>1060</v>
      </c>
      <c r="R75" s="26" t="s">
        <v>1061</v>
      </c>
      <c r="S75" s="26" t="s">
        <v>1062</v>
      </c>
      <c r="T75" s="26" t="s">
        <v>812</v>
      </c>
      <c r="U75" s="26" t="s">
        <v>1063</v>
      </c>
      <c r="V75" s="26" t="s">
        <v>1064</v>
      </c>
      <c r="W75" s="26" t="s">
        <v>814</v>
      </c>
      <c r="X75" s="26" t="s">
        <v>814</v>
      </c>
      <c r="Y75" s="26" t="s">
        <v>814</v>
      </c>
    </row>
    <row r="76" spans="1:25" ht="11.25">
      <c r="A76" s="10">
        <f t="shared" si="0"/>
        <v>42841</v>
      </c>
      <c r="B76" s="26" t="s">
        <v>1065</v>
      </c>
      <c r="C76" s="26" t="s">
        <v>1066</v>
      </c>
      <c r="D76" s="26" t="s">
        <v>1067</v>
      </c>
      <c r="E76" s="26" t="s">
        <v>1068</v>
      </c>
      <c r="F76" s="26" t="s">
        <v>1069</v>
      </c>
      <c r="G76" s="26" t="s">
        <v>1070</v>
      </c>
      <c r="H76" s="26" t="s">
        <v>1071</v>
      </c>
      <c r="I76" s="26" t="s">
        <v>1072</v>
      </c>
      <c r="J76" s="26" t="s">
        <v>1073</v>
      </c>
      <c r="K76" s="26" t="s">
        <v>1074</v>
      </c>
      <c r="L76" s="26" t="s">
        <v>1075</v>
      </c>
      <c r="M76" s="26" t="s">
        <v>1076</v>
      </c>
      <c r="N76" s="26" t="s">
        <v>1077</v>
      </c>
      <c r="O76" s="26" t="s">
        <v>1078</v>
      </c>
      <c r="P76" s="26" t="s">
        <v>1079</v>
      </c>
      <c r="Q76" s="26" t="s">
        <v>814</v>
      </c>
      <c r="R76" s="26" t="s">
        <v>814</v>
      </c>
      <c r="S76" s="26" t="s">
        <v>818</v>
      </c>
      <c r="T76" s="26" t="s">
        <v>814</v>
      </c>
      <c r="U76" s="26" t="s">
        <v>814</v>
      </c>
      <c r="V76" s="26" t="s">
        <v>814</v>
      </c>
      <c r="W76" s="26" t="s">
        <v>814</v>
      </c>
      <c r="X76" s="26" t="s">
        <v>814</v>
      </c>
      <c r="Y76" s="26" t="s">
        <v>814</v>
      </c>
    </row>
    <row r="77" spans="1:25" ht="11.25">
      <c r="A77" s="10">
        <f t="shared" si="0"/>
        <v>42842</v>
      </c>
      <c r="B77" s="26" t="s">
        <v>1080</v>
      </c>
      <c r="C77" s="26" t="s">
        <v>1081</v>
      </c>
      <c r="D77" s="26" t="s">
        <v>1082</v>
      </c>
      <c r="E77" s="26" t="s">
        <v>1083</v>
      </c>
      <c r="F77" s="26" t="s">
        <v>1084</v>
      </c>
      <c r="G77" s="26" t="s">
        <v>1085</v>
      </c>
      <c r="H77" s="26" t="s">
        <v>1086</v>
      </c>
      <c r="I77" s="26" t="s">
        <v>1087</v>
      </c>
      <c r="J77" s="26" t="s">
        <v>1088</v>
      </c>
      <c r="K77" s="26" t="s">
        <v>1089</v>
      </c>
      <c r="L77" s="26" t="s">
        <v>1090</v>
      </c>
      <c r="M77" s="26" t="s">
        <v>1091</v>
      </c>
      <c r="N77" s="26" t="s">
        <v>1092</v>
      </c>
      <c r="O77" s="26" t="s">
        <v>1093</v>
      </c>
      <c r="P77" s="26" t="s">
        <v>1094</v>
      </c>
      <c r="Q77" s="26" t="s">
        <v>1095</v>
      </c>
      <c r="R77" s="26" t="s">
        <v>933</v>
      </c>
      <c r="S77" s="26" t="s">
        <v>1096</v>
      </c>
      <c r="T77" s="26" t="s">
        <v>853</v>
      </c>
      <c r="U77" s="26" t="s">
        <v>814</v>
      </c>
      <c r="V77" s="26" t="s">
        <v>814</v>
      </c>
      <c r="W77" s="26" t="s">
        <v>814</v>
      </c>
      <c r="X77" s="26" t="s">
        <v>814</v>
      </c>
      <c r="Y77" s="26" t="s">
        <v>814</v>
      </c>
    </row>
    <row r="78" spans="1:25" ht="11.25">
      <c r="A78" s="10">
        <f t="shared" si="0"/>
        <v>42843</v>
      </c>
      <c r="B78" s="26" t="s">
        <v>834</v>
      </c>
      <c r="C78" s="26" t="s">
        <v>1097</v>
      </c>
      <c r="D78" s="26" t="s">
        <v>1098</v>
      </c>
      <c r="E78" s="26" t="s">
        <v>1099</v>
      </c>
      <c r="F78" s="26" t="s">
        <v>956</v>
      </c>
      <c r="G78" s="26" t="s">
        <v>1100</v>
      </c>
      <c r="H78" s="26" t="s">
        <v>1101</v>
      </c>
      <c r="I78" s="26" t="s">
        <v>1102</v>
      </c>
      <c r="J78" s="26" t="s">
        <v>1103</v>
      </c>
      <c r="K78" s="26" t="s">
        <v>1104</v>
      </c>
      <c r="L78" s="26" t="s">
        <v>1105</v>
      </c>
      <c r="M78" s="26" t="s">
        <v>1106</v>
      </c>
      <c r="N78" s="26" t="s">
        <v>956</v>
      </c>
      <c r="O78" s="26" t="s">
        <v>1107</v>
      </c>
      <c r="P78" s="26" t="s">
        <v>1108</v>
      </c>
      <c r="Q78" s="26" t="s">
        <v>1100</v>
      </c>
      <c r="R78" s="26" t="s">
        <v>874</v>
      </c>
      <c r="S78" s="26" t="s">
        <v>814</v>
      </c>
      <c r="T78" s="26" t="s">
        <v>814</v>
      </c>
      <c r="U78" s="26" t="s">
        <v>814</v>
      </c>
      <c r="V78" s="26" t="s">
        <v>814</v>
      </c>
      <c r="W78" s="26" t="s">
        <v>814</v>
      </c>
      <c r="X78" s="26" t="s">
        <v>814</v>
      </c>
      <c r="Y78" s="26" t="s">
        <v>814</v>
      </c>
    </row>
    <row r="79" spans="1:25" ht="11.25">
      <c r="A79" s="10">
        <f t="shared" si="0"/>
        <v>42844</v>
      </c>
      <c r="B79" s="26" t="s">
        <v>1109</v>
      </c>
      <c r="C79" s="26" t="s">
        <v>1110</v>
      </c>
      <c r="D79" s="26" t="s">
        <v>1111</v>
      </c>
      <c r="E79" s="26" t="s">
        <v>1112</v>
      </c>
      <c r="F79" s="26" t="s">
        <v>1113</v>
      </c>
      <c r="G79" s="26" t="s">
        <v>1114</v>
      </c>
      <c r="H79" s="26" t="s">
        <v>1115</v>
      </c>
      <c r="I79" s="26" t="s">
        <v>1116</v>
      </c>
      <c r="J79" s="26" t="s">
        <v>1117</v>
      </c>
      <c r="K79" s="26" t="s">
        <v>1118</v>
      </c>
      <c r="L79" s="26" t="s">
        <v>1119</v>
      </c>
      <c r="M79" s="26" t="s">
        <v>814</v>
      </c>
      <c r="N79" s="26" t="s">
        <v>814</v>
      </c>
      <c r="O79" s="26" t="s">
        <v>1120</v>
      </c>
      <c r="P79" s="26" t="s">
        <v>1121</v>
      </c>
      <c r="Q79" s="26" t="s">
        <v>1122</v>
      </c>
      <c r="R79" s="26" t="s">
        <v>816</v>
      </c>
      <c r="S79" s="26" t="s">
        <v>1005</v>
      </c>
      <c r="T79" s="26" t="s">
        <v>814</v>
      </c>
      <c r="U79" s="26" t="s">
        <v>814</v>
      </c>
      <c r="V79" s="26" t="s">
        <v>814</v>
      </c>
      <c r="W79" s="26" t="s">
        <v>814</v>
      </c>
      <c r="X79" s="26" t="s">
        <v>814</v>
      </c>
      <c r="Y79" s="26" t="s">
        <v>814</v>
      </c>
    </row>
    <row r="80" spans="1:25" ht="11.25">
      <c r="A80" s="10">
        <f t="shared" si="0"/>
        <v>42845</v>
      </c>
      <c r="B80" s="26" t="s">
        <v>1123</v>
      </c>
      <c r="C80" s="26" t="s">
        <v>1124</v>
      </c>
      <c r="D80" s="26" t="s">
        <v>1125</v>
      </c>
      <c r="E80" s="26" t="s">
        <v>1126</v>
      </c>
      <c r="F80" s="26" t="s">
        <v>1127</v>
      </c>
      <c r="G80" s="26" t="s">
        <v>1128</v>
      </c>
      <c r="H80" s="26" t="s">
        <v>1129</v>
      </c>
      <c r="I80" s="26" t="s">
        <v>1130</v>
      </c>
      <c r="J80" s="26" t="s">
        <v>1131</v>
      </c>
      <c r="K80" s="26" t="s">
        <v>990</v>
      </c>
      <c r="L80" s="26" t="s">
        <v>1132</v>
      </c>
      <c r="M80" s="26" t="s">
        <v>814</v>
      </c>
      <c r="N80" s="26" t="s">
        <v>814</v>
      </c>
      <c r="O80" s="26" t="s">
        <v>1133</v>
      </c>
      <c r="P80" s="26" t="s">
        <v>1134</v>
      </c>
      <c r="Q80" s="26" t="s">
        <v>1135</v>
      </c>
      <c r="R80" s="26" t="s">
        <v>817</v>
      </c>
      <c r="S80" s="26" t="s">
        <v>1136</v>
      </c>
      <c r="T80" s="26" t="s">
        <v>956</v>
      </c>
      <c r="U80" s="26" t="s">
        <v>1137</v>
      </c>
      <c r="V80" s="26" t="s">
        <v>1138</v>
      </c>
      <c r="W80" s="26" t="s">
        <v>814</v>
      </c>
      <c r="X80" s="26" t="s">
        <v>1139</v>
      </c>
      <c r="Y80" s="26" t="s">
        <v>1097</v>
      </c>
    </row>
    <row r="81" spans="1:25" ht="11.25">
      <c r="A81" s="10">
        <f t="shared" si="0"/>
        <v>42846</v>
      </c>
      <c r="B81" s="26" t="s">
        <v>814</v>
      </c>
      <c r="C81" s="26" t="s">
        <v>1139</v>
      </c>
      <c r="D81" s="26" t="s">
        <v>1100</v>
      </c>
      <c r="E81" s="26" t="s">
        <v>874</v>
      </c>
      <c r="F81" s="26" t="s">
        <v>1100</v>
      </c>
      <c r="G81" s="26" t="s">
        <v>1100</v>
      </c>
      <c r="H81" s="26" t="s">
        <v>1077</v>
      </c>
      <c r="I81" s="26" t="s">
        <v>1140</v>
      </c>
      <c r="J81" s="26" t="s">
        <v>1141</v>
      </c>
      <c r="K81" s="26" t="s">
        <v>1142</v>
      </c>
      <c r="L81" s="26" t="s">
        <v>1143</v>
      </c>
      <c r="M81" s="26" t="s">
        <v>956</v>
      </c>
      <c r="N81" s="26" t="s">
        <v>814</v>
      </c>
      <c r="O81" s="26" t="s">
        <v>814</v>
      </c>
      <c r="P81" s="26" t="s">
        <v>874</v>
      </c>
      <c r="Q81" s="26" t="s">
        <v>818</v>
      </c>
      <c r="R81" s="26" t="s">
        <v>814</v>
      </c>
      <c r="S81" s="26" t="s">
        <v>814</v>
      </c>
      <c r="T81" s="26" t="s">
        <v>814</v>
      </c>
      <c r="U81" s="26" t="s">
        <v>956</v>
      </c>
      <c r="V81" s="26" t="s">
        <v>1139</v>
      </c>
      <c r="W81" s="26" t="s">
        <v>814</v>
      </c>
      <c r="X81" s="26" t="s">
        <v>814</v>
      </c>
      <c r="Y81" s="26" t="s">
        <v>814</v>
      </c>
    </row>
    <row r="82" spans="1:25" ht="11.25">
      <c r="A82" s="10">
        <f t="shared" si="0"/>
        <v>42847</v>
      </c>
      <c r="B82" s="26" t="s">
        <v>1077</v>
      </c>
      <c r="C82" s="26" t="s">
        <v>1139</v>
      </c>
      <c r="D82" s="26" t="s">
        <v>1139</v>
      </c>
      <c r="E82" s="26" t="s">
        <v>1139</v>
      </c>
      <c r="F82" s="26" t="s">
        <v>956</v>
      </c>
      <c r="G82" s="26" t="s">
        <v>1144</v>
      </c>
      <c r="H82" s="26" t="s">
        <v>1145</v>
      </c>
      <c r="I82" s="26" t="s">
        <v>1146</v>
      </c>
      <c r="J82" s="26" t="s">
        <v>1147</v>
      </c>
      <c r="K82" s="26" t="s">
        <v>1144</v>
      </c>
      <c r="L82" s="26" t="s">
        <v>956</v>
      </c>
      <c r="M82" s="26" t="s">
        <v>1148</v>
      </c>
      <c r="N82" s="26" t="s">
        <v>1149</v>
      </c>
      <c r="O82" s="26" t="s">
        <v>1150</v>
      </c>
      <c r="P82" s="26" t="s">
        <v>1151</v>
      </c>
      <c r="Q82" s="26" t="s">
        <v>1077</v>
      </c>
      <c r="R82" s="26" t="s">
        <v>814</v>
      </c>
      <c r="S82" s="26" t="s">
        <v>909</v>
      </c>
      <c r="T82" s="26" t="s">
        <v>1145</v>
      </c>
      <c r="U82" s="26" t="s">
        <v>956</v>
      </c>
      <c r="V82" s="26" t="s">
        <v>1100</v>
      </c>
      <c r="W82" s="26" t="s">
        <v>814</v>
      </c>
      <c r="X82" s="26" t="s">
        <v>814</v>
      </c>
      <c r="Y82" s="26" t="s">
        <v>814</v>
      </c>
    </row>
    <row r="83" spans="1:25" ht="11.25">
      <c r="A83" s="10">
        <f t="shared" si="0"/>
        <v>42848</v>
      </c>
      <c r="B83" s="26" t="s">
        <v>1099</v>
      </c>
      <c r="C83" s="26" t="s">
        <v>814</v>
      </c>
      <c r="D83" s="26" t="s">
        <v>814</v>
      </c>
      <c r="E83" s="26" t="s">
        <v>814</v>
      </c>
      <c r="F83" s="26" t="s">
        <v>814</v>
      </c>
      <c r="G83" s="26" t="s">
        <v>818</v>
      </c>
      <c r="H83" s="26" t="s">
        <v>814</v>
      </c>
      <c r="I83" s="26" t="s">
        <v>814</v>
      </c>
      <c r="J83" s="26" t="s">
        <v>1152</v>
      </c>
      <c r="K83" s="26" t="s">
        <v>1146</v>
      </c>
      <c r="L83" s="26" t="s">
        <v>1153</v>
      </c>
      <c r="M83" s="26" t="s">
        <v>1154</v>
      </c>
      <c r="N83" s="26" t="s">
        <v>1155</v>
      </c>
      <c r="O83" s="26" t="s">
        <v>1156</v>
      </c>
      <c r="P83" s="26" t="s">
        <v>1157</v>
      </c>
      <c r="Q83" s="26" t="s">
        <v>1158</v>
      </c>
      <c r="R83" s="26" t="s">
        <v>1159</v>
      </c>
      <c r="S83" s="26" t="s">
        <v>1160</v>
      </c>
      <c r="T83" s="26" t="s">
        <v>1161</v>
      </c>
      <c r="U83" s="26" t="s">
        <v>1162</v>
      </c>
      <c r="V83" s="26" t="s">
        <v>1163</v>
      </c>
      <c r="W83" s="26" t="s">
        <v>814</v>
      </c>
      <c r="X83" s="26" t="s">
        <v>814</v>
      </c>
      <c r="Y83" s="26" t="s">
        <v>1151</v>
      </c>
    </row>
    <row r="84" spans="1:25" ht="11.25">
      <c r="A84" s="10">
        <f t="shared" si="0"/>
        <v>42849</v>
      </c>
      <c r="B84" s="26" t="s">
        <v>1139</v>
      </c>
      <c r="C84" s="26" t="s">
        <v>1164</v>
      </c>
      <c r="D84" s="26" t="s">
        <v>814</v>
      </c>
      <c r="E84" s="26" t="s">
        <v>1165</v>
      </c>
      <c r="F84" s="26" t="s">
        <v>1166</v>
      </c>
      <c r="G84" s="26" t="s">
        <v>1167</v>
      </c>
      <c r="H84" s="26" t="s">
        <v>1168</v>
      </c>
      <c r="I84" s="26" t="s">
        <v>1169</v>
      </c>
      <c r="J84" s="26" t="s">
        <v>1170</v>
      </c>
      <c r="K84" s="26" t="s">
        <v>814</v>
      </c>
      <c r="L84" s="26" t="s">
        <v>814</v>
      </c>
      <c r="M84" s="26" t="s">
        <v>814</v>
      </c>
      <c r="N84" s="26" t="s">
        <v>814</v>
      </c>
      <c r="O84" s="26" t="s">
        <v>814</v>
      </c>
      <c r="P84" s="26" t="s">
        <v>932</v>
      </c>
      <c r="Q84" s="26" t="s">
        <v>1099</v>
      </c>
      <c r="R84" s="26" t="s">
        <v>1171</v>
      </c>
      <c r="S84" s="26" t="s">
        <v>1172</v>
      </c>
      <c r="T84" s="26" t="s">
        <v>1173</v>
      </c>
      <c r="U84" s="26" t="s">
        <v>1174</v>
      </c>
      <c r="V84" s="26" t="s">
        <v>1175</v>
      </c>
      <c r="W84" s="26" t="s">
        <v>814</v>
      </c>
      <c r="X84" s="26" t="s">
        <v>814</v>
      </c>
      <c r="Y84" s="26" t="s">
        <v>814</v>
      </c>
    </row>
    <row r="85" spans="1:25" ht="11.25">
      <c r="A85" s="10">
        <f t="shared" si="0"/>
        <v>42850</v>
      </c>
      <c r="B85" s="26" t="s">
        <v>1176</v>
      </c>
      <c r="C85" s="26" t="s">
        <v>1177</v>
      </c>
      <c r="D85" s="26" t="s">
        <v>1178</v>
      </c>
      <c r="E85" s="26" t="s">
        <v>1179</v>
      </c>
      <c r="F85" s="26" t="s">
        <v>1180</v>
      </c>
      <c r="G85" s="26" t="s">
        <v>1181</v>
      </c>
      <c r="H85" s="26" t="s">
        <v>1182</v>
      </c>
      <c r="I85" s="26" t="s">
        <v>814</v>
      </c>
      <c r="J85" s="26" t="s">
        <v>1183</v>
      </c>
      <c r="K85" s="26" t="s">
        <v>874</v>
      </c>
      <c r="L85" s="26" t="s">
        <v>814</v>
      </c>
      <c r="M85" s="26" t="s">
        <v>814</v>
      </c>
      <c r="N85" s="26" t="s">
        <v>814</v>
      </c>
      <c r="O85" s="26" t="s">
        <v>814</v>
      </c>
      <c r="P85" s="26" t="s">
        <v>814</v>
      </c>
      <c r="Q85" s="26" t="s">
        <v>814</v>
      </c>
      <c r="R85" s="26" t="s">
        <v>814</v>
      </c>
      <c r="S85" s="26" t="s">
        <v>814</v>
      </c>
      <c r="T85" s="26" t="s">
        <v>814</v>
      </c>
      <c r="U85" s="26" t="s">
        <v>814</v>
      </c>
      <c r="V85" s="26" t="s">
        <v>814</v>
      </c>
      <c r="W85" s="26" t="s">
        <v>814</v>
      </c>
      <c r="X85" s="26" t="s">
        <v>814</v>
      </c>
      <c r="Y85" s="26" t="s">
        <v>814</v>
      </c>
    </row>
    <row r="86" spans="1:25" ht="11.25">
      <c r="A86" s="10">
        <f t="shared" si="0"/>
        <v>42851</v>
      </c>
      <c r="B86" s="26" t="s">
        <v>1184</v>
      </c>
      <c r="C86" s="26" t="s">
        <v>1185</v>
      </c>
      <c r="D86" s="26" t="s">
        <v>1186</v>
      </c>
      <c r="E86" s="26" t="s">
        <v>1187</v>
      </c>
      <c r="F86" s="26" t="s">
        <v>1188</v>
      </c>
      <c r="G86" s="26" t="s">
        <v>1189</v>
      </c>
      <c r="H86" s="26" t="s">
        <v>1163</v>
      </c>
      <c r="I86" s="26" t="s">
        <v>814</v>
      </c>
      <c r="J86" s="26" t="s">
        <v>814</v>
      </c>
      <c r="K86" s="26" t="s">
        <v>814</v>
      </c>
      <c r="L86" s="26" t="s">
        <v>814</v>
      </c>
      <c r="M86" s="26" t="s">
        <v>814</v>
      </c>
      <c r="N86" s="26" t="s">
        <v>814</v>
      </c>
      <c r="O86" s="26" t="s">
        <v>814</v>
      </c>
      <c r="P86" s="26" t="s">
        <v>814</v>
      </c>
      <c r="Q86" s="26" t="s">
        <v>814</v>
      </c>
      <c r="R86" s="26" t="s">
        <v>814</v>
      </c>
      <c r="S86" s="26" t="s">
        <v>814</v>
      </c>
      <c r="T86" s="26" t="s">
        <v>814</v>
      </c>
      <c r="U86" s="26" t="s">
        <v>814</v>
      </c>
      <c r="V86" s="26" t="s">
        <v>814</v>
      </c>
      <c r="W86" s="26" t="s">
        <v>814</v>
      </c>
      <c r="X86" s="26" t="s">
        <v>814</v>
      </c>
      <c r="Y86" s="26" t="s">
        <v>814</v>
      </c>
    </row>
    <row r="87" spans="1:25" ht="11.25">
      <c r="A87" s="10">
        <f t="shared" si="0"/>
        <v>42852</v>
      </c>
      <c r="B87" s="26" t="s">
        <v>814</v>
      </c>
      <c r="C87" s="26" t="s">
        <v>814</v>
      </c>
      <c r="D87" s="26" t="s">
        <v>814</v>
      </c>
      <c r="E87" s="26" t="s">
        <v>814</v>
      </c>
      <c r="F87" s="26" t="s">
        <v>814</v>
      </c>
      <c r="G87" s="26" t="s">
        <v>814</v>
      </c>
      <c r="H87" s="26" t="s">
        <v>814</v>
      </c>
      <c r="I87" s="26" t="s">
        <v>818</v>
      </c>
      <c r="J87" s="26" t="s">
        <v>814</v>
      </c>
      <c r="K87" s="26" t="s">
        <v>814</v>
      </c>
      <c r="L87" s="26" t="s">
        <v>814</v>
      </c>
      <c r="M87" s="26" t="s">
        <v>814</v>
      </c>
      <c r="N87" s="26" t="s">
        <v>814</v>
      </c>
      <c r="O87" s="26" t="s">
        <v>814</v>
      </c>
      <c r="P87" s="26" t="s">
        <v>814</v>
      </c>
      <c r="Q87" s="26" t="s">
        <v>814</v>
      </c>
      <c r="R87" s="26" t="s">
        <v>814</v>
      </c>
      <c r="S87" s="26" t="s">
        <v>814</v>
      </c>
      <c r="T87" s="26" t="s">
        <v>814</v>
      </c>
      <c r="U87" s="26" t="s">
        <v>814</v>
      </c>
      <c r="V87" s="26" t="s">
        <v>814</v>
      </c>
      <c r="W87" s="26" t="s">
        <v>814</v>
      </c>
      <c r="X87" s="26" t="s">
        <v>814</v>
      </c>
      <c r="Y87" s="26" t="s">
        <v>814</v>
      </c>
    </row>
    <row r="88" spans="1:25" ht="11.25">
      <c r="A88" s="10">
        <f t="shared" si="0"/>
        <v>42853</v>
      </c>
      <c r="B88" s="26" t="s">
        <v>814</v>
      </c>
      <c r="C88" s="26" t="s">
        <v>814</v>
      </c>
      <c r="D88" s="26" t="s">
        <v>814</v>
      </c>
      <c r="E88" s="26" t="s">
        <v>814</v>
      </c>
      <c r="F88" s="26" t="s">
        <v>814</v>
      </c>
      <c r="G88" s="26" t="s">
        <v>814</v>
      </c>
      <c r="H88" s="26" t="s">
        <v>814</v>
      </c>
      <c r="I88" s="26" t="s">
        <v>814</v>
      </c>
      <c r="J88" s="26" t="s">
        <v>814</v>
      </c>
      <c r="K88" s="26" t="s">
        <v>814</v>
      </c>
      <c r="L88" s="26" t="s">
        <v>814</v>
      </c>
      <c r="M88" s="26" t="s">
        <v>814</v>
      </c>
      <c r="N88" s="26" t="s">
        <v>814</v>
      </c>
      <c r="O88" s="26" t="s">
        <v>814</v>
      </c>
      <c r="P88" s="26" t="s">
        <v>814</v>
      </c>
      <c r="Q88" s="26" t="s">
        <v>814</v>
      </c>
      <c r="R88" s="26" t="s">
        <v>814</v>
      </c>
      <c r="S88" s="26" t="s">
        <v>814</v>
      </c>
      <c r="T88" s="26" t="s">
        <v>814</v>
      </c>
      <c r="U88" s="26" t="s">
        <v>814</v>
      </c>
      <c r="V88" s="26" t="s">
        <v>814</v>
      </c>
      <c r="W88" s="26" t="s">
        <v>814</v>
      </c>
      <c r="X88" s="26" t="s">
        <v>814</v>
      </c>
      <c r="Y88" s="26" t="s">
        <v>814</v>
      </c>
    </row>
    <row r="89" spans="1:25" ht="11.25">
      <c r="A89" s="10">
        <f t="shared" si="0"/>
        <v>42854</v>
      </c>
      <c r="B89" s="26" t="s">
        <v>814</v>
      </c>
      <c r="C89" s="26" t="s">
        <v>814</v>
      </c>
      <c r="D89" s="26" t="s">
        <v>814</v>
      </c>
      <c r="E89" s="26" t="s">
        <v>814</v>
      </c>
      <c r="F89" s="26" t="s">
        <v>814</v>
      </c>
      <c r="G89" s="26" t="s">
        <v>814</v>
      </c>
      <c r="H89" s="26" t="s">
        <v>814</v>
      </c>
      <c r="I89" s="26" t="s">
        <v>814</v>
      </c>
      <c r="J89" s="26" t="s">
        <v>814</v>
      </c>
      <c r="K89" s="26" t="s">
        <v>814</v>
      </c>
      <c r="L89" s="26" t="s">
        <v>814</v>
      </c>
      <c r="M89" s="26" t="s">
        <v>814</v>
      </c>
      <c r="N89" s="26" t="s">
        <v>814</v>
      </c>
      <c r="O89" s="26" t="s">
        <v>814</v>
      </c>
      <c r="P89" s="26" t="s">
        <v>814</v>
      </c>
      <c r="Q89" s="26" t="s">
        <v>814</v>
      </c>
      <c r="R89" s="26" t="s">
        <v>814</v>
      </c>
      <c r="S89" s="26" t="s">
        <v>814</v>
      </c>
      <c r="T89" s="26" t="s">
        <v>814</v>
      </c>
      <c r="U89" s="26" t="s">
        <v>814</v>
      </c>
      <c r="V89" s="26" t="s">
        <v>814</v>
      </c>
      <c r="W89" s="26" t="s">
        <v>814</v>
      </c>
      <c r="X89" s="26" t="s">
        <v>814</v>
      </c>
      <c r="Y89" s="26" t="s">
        <v>814</v>
      </c>
    </row>
    <row r="90" spans="1:25" ht="11.25">
      <c r="A90" s="10">
        <f t="shared" si="0"/>
        <v>42855</v>
      </c>
      <c r="B90" s="26" t="s">
        <v>814</v>
      </c>
      <c r="C90" s="26" t="s">
        <v>1004</v>
      </c>
      <c r="D90" s="26" t="s">
        <v>956</v>
      </c>
      <c r="E90" s="26" t="s">
        <v>1190</v>
      </c>
      <c r="F90" s="26" t="s">
        <v>814</v>
      </c>
      <c r="G90" s="26" t="s">
        <v>1191</v>
      </c>
      <c r="H90" s="26" t="s">
        <v>1192</v>
      </c>
      <c r="I90" s="26" t="s">
        <v>1193</v>
      </c>
      <c r="J90" s="26" t="s">
        <v>1194</v>
      </c>
      <c r="K90" s="26" t="s">
        <v>814</v>
      </c>
      <c r="L90" s="26" t="s">
        <v>814</v>
      </c>
      <c r="M90" s="26" t="s">
        <v>814</v>
      </c>
      <c r="N90" s="26" t="s">
        <v>814</v>
      </c>
      <c r="O90" s="26" t="s">
        <v>814</v>
      </c>
      <c r="P90" s="26" t="s">
        <v>814</v>
      </c>
      <c r="Q90" s="26" t="s">
        <v>814</v>
      </c>
      <c r="R90" s="26" t="s">
        <v>814</v>
      </c>
      <c r="S90" s="26" t="s">
        <v>814</v>
      </c>
      <c r="T90" s="26" t="s">
        <v>814</v>
      </c>
      <c r="U90" s="26" t="s">
        <v>814</v>
      </c>
      <c r="V90" s="26" t="s">
        <v>814</v>
      </c>
      <c r="W90" s="26" t="s">
        <v>814</v>
      </c>
      <c r="X90" s="26" t="s">
        <v>814</v>
      </c>
      <c r="Y90" s="26" t="s">
        <v>814</v>
      </c>
    </row>
    <row r="91" spans="1:25" ht="11.25">
      <c r="A91" s="10"/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</row>
    <row r="92" spans="1:25" ht="12.75">
      <c r="A92" s="76" t="s">
        <v>47</v>
      </c>
      <c r="B92" s="76"/>
      <c r="C92" s="76"/>
      <c r="D92" s="76"/>
      <c r="E92" s="76"/>
      <c r="F92" s="76"/>
      <c r="G92" s="76"/>
      <c r="H92" s="76"/>
      <c r="I92" s="76"/>
      <c r="J92" s="76"/>
      <c r="K92" s="76"/>
      <c r="L92" s="76"/>
      <c r="M92" s="76"/>
      <c r="N92" s="76"/>
      <c r="O92" s="76"/>
      <c r="P92" s="76"/>
      <c r="Q92" s="76"/>
      <c r="R92" s="76"/>
      <c r="S92" s="76"/>
      <c r="T92" s="76"/>
      <c r="U92" s="76"/>
      <c r="V92" s="76"/>
      <c r="W92" s="76"/>
      <c r="X92" s="76"/>
      <c r="Y92" s="76"/>
    </row>
    <row r="93" spans="1:25" ht="11.25">
      <c r="A93" s="7" t="s">
        <v>22</v>
      </c>
      <c r="B93" s="6" t="s">
        <v>23</v>
      </c>
      <c r="C93" s="37" t="s">
        <v>24</v>
      </c>
      <c r="D93" s="37" t="s">
        <v>25</v>
      </c>
      <c r="E93" s="6" t="s">
        <v>26</v>
      </c>
      <c r="F93" s="6" t="s">
        <v>27</v>
      </c>
      <c r="G93" s="37" t="s">
        <v>28</v>
      </c>
      <c r="H93" s="37" t="s">
        <v>29</v>
      </c>
      <c r="I93" s="6" t="s">
        <v>30</v>
      </c>
      <c r="J93" s="6" t="s">
        <v>31</v>
      </c>
      <c r="K93" s="6" t="s">
        <v>32</v>
      </c>
      <c r="L93" s="6" t="s">
        <v>33</v>
      </c>
      <c r="M93" s="6" t="s">
        <v>34</v>
      </c>
      <c r="N93" s="6" t="s">
        <v>35</v>
      </c>
      <c r="O93" s="6" t="s">
        <v>36</v>
      </c>
      <c r="P93" s="6" t="s">
        <v>37</v>
      </c>
      <c r="Q93" s="6" t="s">
        <v>38</v>
      </c>
      <c r="R93" s="6" t="s">
        <v>39</v>
      </c>
      <c r="S93" s="6" t="s">
        <v>40</v>
      </c>
      <c r="T93" s="6" t="s">
        <v>41</v>
      </c>
      <c r="U93" s="6" t="s">
        <v>42</v>
      </c>
      <c r="V93" s="6" t="s">
        <v>43</v>
      </c>
      <c r="W93" s="6" t="s">
        <v>44</v>
      </c>
      <c r="X93" s="6" t="s">
        <v>45</v>
      </c>
      <c r="Y93" s="6" t="s">
        <v>62</v>
      </c>
    </row>
    <row r="94" spans="1:25" ht="11.25">
      <c r="A94" s="10">
        <f>A61</f>
        <v>42826</v>
      </c>
      <c r="B94" s="26" t="s">
        <v>814</v>
      </c>
      <c r="C94" s="26" t="s">
        <v>814</v>
      </c>
      <c r="D94" s="26" t="s">
        <v>1195</v>
      </c>
      <c r="E94" s="26" t="s">
        <v>1196</v>
      </c>
      <c r="F94" s="26" t="s">
        <v>1197</v>
      </c>
      <c r="G94" s="26" t="s">
        <v>1198</v>
      </c>
      <c r="H94" s="26" t="s">
        <v>1199</v>
      </c>
      <c r="I94" s="26" t="s">
        <v>1200</v>
      </c>
      <c r="J94" s="26" t="s">
        <v>1201</v>
      </c>
      <c r="K94" s="26" t="s">
        <v>1202</v>
      </c>
      <c r="L94" s="26" t="s">
        <v>1203</v>
      </c>
      <c r="M94" s="26" t="s">
        <v>1204</v>
      </c>
      <c r="N94" s="26" t="s">
        <v>1205</v>
      </c>
      <c r="O94" s="26" t="s">
        <v>1206</v>
      </c>
      <c r="P94" s="26" t="s">
        <v>1207</v>
      </c>
      <c r="Q94" s="26" t="s">
        <v>1208</v>
      </c>
      <c r="R94" s="26" t="s">
        <v>1209</v>
      </c>
      <c r="S94" s="26" t="s">
        <v>1210</v>
      </c>
      <c r="T94" s="26" t="s">
        <v>1211</v>
      </c>
      <c r="U94" s="26" t="s">
        <v>1212</v>
      </c>
      <c r="V94" s="26" t="s">
        <v>1213</v>
      </c>
      <c r="W94" s="26" t="s">
        <v>1214</v>
      </c>
      <c r="X94" s="26" t="s">
        <v>1215</v>
      </c>
      <c r="Y94" s="26" t="s">
        <v>1216</v>
      </c>
    </row>
    <row r="95" spans="1:25" ht="11.25">
      <c r="A95" s="10">
        <f aca="true" t="shared" si="1" ref="A95:A123">A62</f>
        <v>42827</v>
      </c>
      <c r="B95" s="26" t="s">
        <v>1217</v>
      </c>
      <c r="C95" s="26" t="s">
        <v>876</v>
      </c>
      <c r="D95" s="26" t="s">
        <v>1218</v>
      </c>
      <c r="E95" s="26" t="s">
        <v>1219</v>
      </c>
      <c r="F95" s="26" t="s">
        <v>1220</v>
      </c>
      <c r="G95" s="26" t="s">
        <v>1221</v>
      </c>
      <c r="H95" s="26" t="s">
        <v>1222</v>
      </c>
      <c r="I95" s="26" t="s">
        <v>814</v>
      </c>
      <c r="J95" s="26" t="s">
        <v>814</v>
      </c>
      <c r="K95" s="26" t="s">
        <v>814</v>
      </c>
      <c r="L95" s="26" t="s">
        <v>814</v>
      </c>
      <c r="M95" s="26" t="s">
        <v>814</v>
      </c>
      <c r="N95" s="26" t="s">
        <v>814</v>
      </c>
      <c r="O95" s="26" t="s">
        <v>814</v>
      </c>
      <c r="P95" s="26" t="s">
        <v>814</v>
      </c>
      <c r="Q95" s="26" t="s">
        <v>814</v>
      </c>
      <c r="R95" s="26" t="s">
        <v>1223</v>
      </c>
      <c r="S95" s="26" t="s">
        <v>1224</v>
      </c>
      <c r="T95" s="26" t="s">
        <v>1225</v>
      </c>
      <c r="U95" s="26" t="s">
        <v>1226</v>
      </c>
      <c r="V95" s="26" t="s">
        <v>1227</v>
      </c>
      <c r="W95" s="26" t="s">
        <v>1228</v>
      </c>
      <c r="X95" s="26" t="s">
        <v>1229</v>
      </c>
      <c r="Y95" s="26" t="s">
        <v>1230</v>
      </c>
    </row>
    <row r="96" spans="1:25" ht="11.25">
      <c r="A96" s="10">
        <f t="shared" si="1"/>
        <v>42828</v>
      </c>
      <c r="B96" s="26" t="s">
        <v>814</v>
      </c>
      <c r="C96" s="26" t="s">
        <v>1231</v>
      </c>
      <c r="D96" s="26" t="s">
        <v>814</v>
      </c>
      <c r="E96" s="26" t="s">
        <v>814</v>
      </c>
      <c r="F96" s="26" t="s">
        <v>814</v>
      </c>
      <c r="G96" s="26" t="s">
        <v>814</v>
      </c>
      <c r="H96" s="26" t="s">
        <v>814</v>
      </c>
      <c r="I96" s="26" t="s">
        <v>814</v>
      </c>
      <c r="J96" s="26" t="s">
        <v>814</v>
      </c>
      <c r="K96" s="26" t="s">
        <v>814</v>
      </c>
      <c r="L96" s="26" t="s">
        <v>814</v>
      </c>
      <c r="M96" s="26" t="s">
        <v>814</v>
      </c>
      <c r="N96" s="26" t="s">
        <v>814</v>
      </c>
      <c r="O96" s="26" t="s">
        <v>814</v>
      </c>
      <c r="P96" s="26" t="s">
        <v>814</v>
      </c>
      <c r="Q96" s="26" t="s">
        <v>814</v>
      </c>
      <c r="R96" s="26" t="s">
        <v>1232</v>
      </c>
      <c r="S96" s="26" t="s">
        <v>814</v>
      </c>
      <c r="T96" s="26" t="s">
        <v>1233</v>
      </c>
      <c r="U96" s="26" t="s">
        <v>1129</v>
      </c>
      <c r="V96" s="26" t="s">
        <v>1234</v>
      </c>
      <c r="W96" s="26" t="s">
        <v>1235</v>
      </c>
      <c r="X96" s="26" t="s">
        <v>1236</v>
      </c>
      <c r="Y96" s="26" t="s">
        <v>1237</v>
      </c>
    </row>
    <row r="97" spans="1:25" ht="11.25">
      <c r="A97" s="10">
        <f t="shared" si="1"/>
        <v>42829</v>
      </c>
      <c r="B97" s="26" t="s">
        <v>1238</v>
      </c>
      <c r="C97" s="26" t="s">
        <v>818</v>
      </c>
      <c r="D97" s="26" t="s">
        <v>1151</v>
      </c>
      <c r="E97" s="26" t="s">
        <v>814</v>
      </c>
      <c r="F97" s="26" t="s">
        <v>814</v>
      </c>
      <c r="G97" s="26" t="s">
        <v>814</v>
      </c>
      <c r="H97" s="26" t="s">
        <v>814</v>
      </c>
      <c r="I97" s="26" t="s">
        <v>814</v>
      </c>
      <c r="J97" s="26" t="s">
        <v>814</v>
      </c>
      <c r="K97" s="26" t="s">
        <v>814</v>
      </c>
      <c r="L97" s="26" t="s">
        <v>814</v>
      </c>
      <c r="M97" s="26" t="s">
        <v>814</v>
      </c>
      <c r="N97" s="26" t="s">
        <v>814</v>
      </c>
      <c r="O97" s="26" t="s">
        <v>814</v>
      </c>
      <c r="P97" s="26" t="s">
        <v>814</v>
      </c>
      <c r="Q97" s="26" t="s">
        <v>814</v>
      </c>
      <c r="R97" s="26" t="s">
        <v>814</v>
      </c>
      <c r="S97" s="26" t="s">
        <v>814</v>
      </c>
      <c r="T97" s="26" t="s">
        <v>814</v>
      </c>
      <c r="U97" s="26" t="s">
        <v>1239</v>
      </c>
      <c r="V97" s="26" t="s">
        <v>814</v>
      </c>
      <c r="W97" s="26" t="s">
        <v>1240</v>
      </c>
      <c r="X97" s="26" t="s">
        <v>1241</v>
      </c>
      <c r="Y97" s="26" t="s">
        <v>1242</v>
      </c>
    </row>
    <row r="98" spans="1:25" ht="11.25">
      <c r="A98" s="10">
        <f t="shared" si="1"/>
        <v>42830</v>
      </c>
      <c r="B98" s="26" t="s">
        <v>1243</v>
      </c>
      <c r="C98" s="26" t="s">
        <v>814</v>
      </c>
      <c r="D98" s="26" t="s">
        <v>814</v>
      </c>
      <c r="E98" s="26" t="s">
        <v>956</v>
      </c>
      <c r="F98" s="26" t="s">
        <v>814</v>
      </c>
      <c r="G98" s="26" t="s">
        <v>814</v>
      </c>
      <c r="H98" s="26" t="s">
        <v>814</v>
      </c>
      <c r="I98" s="26" t="s">
        <v>814</v>
      </c>
      <c r="J98" s="26" t="s">
        <v>814</v>
      </c>
      <c r="K98" s="26" t="s">
        <v>814</v>
      </c>
      <c r="L98" s="26" t="s">
        <v>814</v>
      </c>
      <c r="M98" s="26" t="s">
        <v>1244</v>
      </c>
      <c r="N98" s="26" t="s">
        <v>1245</v>
      </c>
      <c r="O98" s="26" t="s">
        <v>1246</v>
      </c>
      <c r="P98" s="26" t="s">
        <v>1247</v>
      </c>
      <c r="Q98" s="26" t="s">
        <v>1248</v>
      </c>
      <c r="R98" s="26" t="s">
        <v>1249</v>
      </c>
      <c r="S98" s="26" t="s">
        <v>1250</v>
      </c>
      <c r="T98" s="26" t="s">
        <v>1251</v>
      </c>
      <c r="U98" s="26" t="s">
        <v>1252</v>
      </c>
      <c r="V98" s="26" t="s">
        <v>1152</v>
      </c>
      <c r="W98" s="26" t="s">
        <v>814</v>
      </c>
      <c r="X98" s="26" t="s">
        <v>1253</v>
      </c>
      <c r="Y98" s="26" t="s">
        <v>1254</v>
      </c>
    </row>
    <row r="99" spans="1:25" ht="11.25">
      <c r="A99" s="10">
        <f t="shared" si="1"/>
        <v>42831</v>
      </c>
      <c r="B99" s="26" t="s">
        <v>814</v>
      </c>
      <c r="C99" s="26" t="s">
        <v>814</v>
      </c>
      <c r="D99" s="26" t="s">
        <v>814</v>
      </c>
      <c r="E99" s="26" t="s">
        <v>817</v>
      </c>
      <c r="F99" s="26" t="s">
        <v>814</v>
      </c>
      <c r="G99" s="26" t="s">
        <v>1255</v>
      </c>
      <c r="H99" s="26" t="s">
        <v>814</v>
      </c>
      <c r="I99" s="26" t="s">
        <v>814</v>
      </c>
      <c r="J99" s="26" t="s">
        <v>1256</v>
      </c>
      <c r="K99" s="26" t="s">
        <v>1257</v>
      </c>
      <c r="L99" s="26" t="s">
        <v>1258</v>
      </c>
      <c r="M99" s="26" t="s">
        <v>1177</v>
      </c>
      <c r="N99" s="26" t="s">
        <v>814</v>
      </c>
      <c r="O99" s="26" t="s">
        <v>814</v>
      </c>
      <c r="P99" s="26" t="s">
        <v>1259</v>
      </c>
      <c r="Q99" s="26" t="s">
        <v>818</v>
      </c>
      <c r="R99" s="26" t="s">
        <v>1260</v>
      </c>
      <c r="S99" s="26" t="s">
        <v>1261</v>
      </c>
      <c r="T99" s="26" t="s">
        <v>1262</v>
      </c>
      <c r="U99" s="26" t="s">
        <v>1263</v>
      </c>
      <c r="V99" s="26" t="s">
        <v>1264</v>
      </c>
      <c r="W99" s="26" t="s">
        <v>1265</v>
      </c>
      <c r="X99" s="26" t="s">
        <v>1266</v>
      </c>
      <c r="Y99" s="26" t="s">
        <v>814</v>
      </c>
    </row>
    <row r="100" spans="1:25" ht="11.25">
      <c r="A100" s="10">
        <f t="shared" si="1"/>
        <v>42832</v>
      </c>
      <c r="B100" s="26" t="s">
        <v>818</v>
      </c>
      <c r="C100" s="26" t="s">
        <v>814</v>
      </c>
      <c r="D100" s="26" t="s">
        <v>814</v>
      </c>
      <c r="E100" s="26" t="s">
        <v>814</v>
      </c>
      <c r="F100" s="26" t="s">
        <v>1161</v>
      </c>
      <c r="G100" s="26" t="s">
        <v>909</v>
      </c>
      <c r="H100" s="26" t="s">
        <v>1267</v>
      </c>
      <c r="I100" s="26" t="s">
        <v>1268</v>
      </c>
      <c r="J100" s="26" t="s">
        <v>814</v>
      </c>
      <c r="K100" s="26" t="s">
        <v>814</v>
      </c>
      <c r="L100" s="26" t="s">
        <v>814</v>
      </c>
      <c r="M100" s="26" t="s">
        <v>1269</v>
      </c>
      <c r="N100" s="26" t="s">
        <v>1270</v>
      </c>
      <c r="O100" s="26" t="s">
        <v>1271</v>
      </c>
      <c r="P100" s="26" t="s">
        <v>1272</v>
      </c>
      <c r="Q100" s="26" t="s">
        <v>1273</v>
      </c>
      <c r="R100" s="26" t="s">
        <v>1274</v>
      </c>
      <c r="S100" s="26" t="s">
        <v>1275</v>
      </c>
      <c r="T100" s="26" t="s">
        <v>1276</v>
      </c>
      <c r="U100" s="26" t="s">
        <v>1277</v>
      </c>
      <c r="V100" s="26" t="s">
        <v>1278</v>
      </c>
      <c r="W100" s="26" t="s">
        <v>1279</v>
      </c>
      <c r="X100" s="26" t="s">
        <v>1280</v>
      </c>
      <c r="Y100" s="26" t="s">
        <v>1281</v>
      </c>
    </row>
    <row r="101" spans="1:25" ht="11.25">
      <c r="A101" s="10">
        <f t="shared" si="1"/>
        <v>42833</v>
      </c>
      <c r="B101" s="26" t="s">
        <v>814</v>
      </c>
      <c r="C101" s="26" t="s">
        <v>814</v>
      </c>
      <c r="D101" s="26" t="s">
        <v>814</v>
      </c>
      <c r="E101" s="26" t="s">
        <v>814</v>
      </c>
      <c r="F101" s="26" t="s">
        <v>814</v>
      </c>
      <c r="G101" s="26" t="s">
        <v>1099</v>
      </c>
      <c r="H101" s="26" t="s">
        <v>956</v>
      </c>
      <c r="I101" s="26" t="s">
        <v>1282</v>
      </c>
      <c r="J101" s="26" t="s">
        <v>1283</v>
      </c>
      <c r="K101" s="26" t="s">
        <v>1284</v>
      </c>
      <c r="L101" s="26" t="s">
        <v>814</v>
      </c>
      <c r="M101" s="26" t="s">
        <v>1285</v>
      </c>
      <c r="N101" s="26" t="s">
        <v>1286</v>
      </c>
      <c r="O101" s="26" t="s">
        <v>814</v>
      </c>
      <c r="P101" s="26" t="s">
        <v>1287</v>
      </c>
      <c r="Q101" s="26" t="s">
        <v>819</v>
      </c>
      <c r="R101" s="26" t="s">
        <v>1288</v>
      </c>
      <c r="S101" s="26" t="s">
        <v>1289</v>
      </c>
      <c r="T101" s="26" t="s">
        <v>1290</v>
      </c>
      <c r="U101" s="26" t="s">
        <v>1291</v>
      </c>
      <c r="V101" s="26" t="s">
        <v>1292</v>
      </c>
      <c r="W101" s="26" t="s">
        <v>1293</v>
      </c>
      <c r="X101" s="26" t="s">
        <v>1294</v>
      </c>
      <c r="Y101" s="26" t="s">
        <v>1295</v>
      </c>
    </row>
    <row r="102" spans="1:25" ht="11.25">
      <c r="A102" s="10">
        <f t="shared" si="1"/>
        <v>42834</v>
      </c>
      <c r="B102" s="26" t="s">
        <v>814</v>
      </c>
      <c r="C102" s="26" t="s">
        <v>814</v>
      </c>
      <c r="D102" s="26" t="s">
        <v>814</v>
      </c>
      <c r="E102" s="26" t="s">
        <v>814</v>
      </c>
      <c r="F102" s="26" t="s">
        <v>814</v>
      </c>
      <c r="G102" s="26" t="s">
        <v>814</v>
      </c>
      <c r="H102" s="26" t="s">
        <v>814</v>
      </c>
      <c r="I102" s="26" t="s">
        <v>814</v>
      </c>
      <c r="J102" s="26" t="s">
        <v>815</v>
      </c>
      <c r="K102" s="26" t="s">
        <v>1096</v>
      </c>
      <c r="L102" s="26" t="s">
        <v>1296</v>
      </c>
      <c r="M102" s="26" t="s">
        <v>1177</v>
      </c>
      <c r="N102" s="26" t="s">
        <v>972</v>
      </c>
      <c r="O102" s="26" t="s">
        <v>814</v>
      </c>
      <c r="P102" s="26" t="s">
        <v>814</v>
      </c>
      <c r="Q102" s="26" t="s">
        <v>1297</v>
      </c>
      <c r="R102" s="26" t="s">
        <v>1298</v>
      </c>
      <c r="S102" s="26" t="s">
        <v>1299</v>
      </c>
      <c r="T102" s="26" t="s">
        <v>1300</v>
      </c>
      <c r="U102" s="26" t="s">
        <v>1301</v>
      </c>
      <c r="V102" s="26" t="s">
        <v>1302</v>
      </c>
      <c r="W102" s="26" t="s">
        <v>1303</v>
      </c>
      <c r="X102" s="26" t="s">
        <v>1304</v>
      </c>
      <c r="Y102" s="26" t="s">
        <v>1305</v>
      </c>
    </row>
    <row r="103" spans="1:25" ht="11.25">
      <c r="A103" s="10">
        <f t="shared" si="1"/>
        <v>42835</v>
      </c>
      <c r="B103" s="26" t="s">
        <v>814</v>
      </c>
      <c r="C103" s="26" t="s">
        <v>1306</v>
      </c>
      <c r="D103" s="26" t="s">
        <v>814</v>
      </c>
      <c r="E103" s="26" t="s">
        <v>814</v>
      </c>
      <c r="F103" s="26" t="s">
        <v>814</v>
      </c>
      <c r="G103" s="26" t="s">
        <v>814</v>
      </c>
      <c r="H103" s="26" t="s">
        <v>814</v>
      </c>
      <c r="I103" s="26" t="s">
        <v>818</v>
      </c>
      <c r="J103" s="26" t="s">
        <v>814</v>
      </c>
      <c r="K103" s="26" t="s">
        <v>814</v>
      </c>
      <c r="L103" s="26" t="s">
        <v>814</v>
      </c>
      <c r="M103" s="26" t="s">
        <v>814</v>
      </c>
      <c r="N103" s="26" t="s">
        <v>814</v>
      </c>
      <c r="O103" s="26" t="s">
        <v>814</v>
      </c>
      <c r="P103" s="26" t="s">
        <v>814</v>
      </c>
      <c r="Q103" s="26" t="s">
        <v>1307</v>
      </c>
      <c r="R103" s="26" t="s">
        <v>1308</v>
      </c>
      <c r="S103" s="26" t="s">
        <v>1309</v>
      </c>
      <c r="T103" s="26" t="s">
        <v>1310</v>
      </c>
      <c r="U103" s="26" t="s">
        <v>1311</v>
      </c>
      <c r="V103" s="26" t="s">
        <v>1312</v>
      </c>
      <c r="W103" s="26" t="s">
        <v>1313</v>
      </c>
      <c r="X103" s="26" t="s">
        <v>1314</v>
      </c>
      <c r="Y103" s="26" t="s">
        <v>1315</v>
      </c>
    </row>
    <row r="104" spans="1:25" ht="11.25">
      <c r="A104" s="10">
        <f t="shared" si="1"/>
        <v>42836</v>
      </c>
      <c r="B104" s="26" t="s">
        <v>814</v>
      </c>
      <c r="C104" s="26" t="s">
        <v>814</v>
      </c>
      <c r="D104" s="26" t="s">
        <v>814</v>
      </c>
      <c r="E104" s="26" t="s">
        <v>814</v>
      </c>
      <c r="F104" s="26" t="s">
        <v>814</v>
      </c>
      <c r="G104" s="26" t="s">
        <v>814</v>
      </c>
      <c r="H104" s="26" t="s">
        <v>814</v>
      </c>
      <c r="I104" s="26" t="s">
        <v>958</v>
      </c>
      <c r="J104" s="26" t="s">
        <v>1146</v>
      </c>
      <c r="K104" s="26" t="s">
        <v>814</v>
      </c>
      <c r="L104" s="26" t="s">
        <v>814</v>
      </c>
      <c r="M104" s="26" t="s">
        <v>814</v>
      </c>
      <c r="N104" s="26" t="s">
        <v>1316</v>
      </c>
      <c r="O104" s="26" t="s">
        <v>814</v>
      </c>
      <c r="P104" s="26" t="s">
        <v>1317</v>
      </c>
      <c r="Q104" s="26" t="s">
        <v>1318</v>
      </c>
      <c r="R104" s="26" t="s">
        <v>1319</v>
      </c>
      <c r="S104" s="26" t="s">
        <v>1320</v>
      </c>
      <c r="T104" s="26" t="s">
        <v>1321</v>
      </c>
      <c r="U104" s="26" t="s">
        <v>1322</v>
      </c>
      <c r="V104" s="26" t="s">
        <v>1323</v>
      </c>
      <c r="W104" s="26" t="s">
        <v>1324</v>
      </c>
      <c r="X104" s="26" t="s">
        <v>1325</v>
      </c>
      <c r="Y104" s="26" t="s">
        <v>1326</v>
      </c>
    </row>
    <row r="105" spans="1:25" ht="11.25">
      <c r="A105" s="10">
        <f t="shared" si="1"/>
        <v>42837</v>
      </c>
      <c r="B105" s="26" t="s">
        <v>1327</v>
      </c>
      <c r="C105" s="26" t="s">
        <v>1328</v>
      </c>
      <c r="D105" s="26" t="s">
        <v>1329</v>
      </c>
      <c r="E105" s="26" t="s">
        <v>814</v>
      </c>
      <c r="F105" s="26" t="s">
        <v>814</v>
      </c>
      <c r="G105" s="26" t="s">
        <v>814</v>
      </c>
      <c r="H105" s="26" t="s">
        <v>814</v>
      </c>
      <c r="I105" s="26" t="s">
        <v>814</v>
      </c>
      <c r="J105" s="26" t="s">
        <v>814</v>
      </c>
      <c r="K105" s="26" t="s">
        <v>1330</v>
      </c>
      <c r="L105" s="26" t="s">
        <v>814</v>
      </c>
      <c r="M105" s="26" t="s">
        <v>814</v>
      </c>
      <c r="N105" s="26" t="s">
        <v>1100</v>
      </c>
      <c r="O105" s="26" t="s">
        <v>814</v>
      </c>
      <c r="P105" s="26" t="s">
        <v>814</v>
      </c>
      <c r="Q105" s="26" t="s">
        <v>1159</v>
      </c>
      <c r="R105" s="26" t="s">
        <v>1331</v>
      </c>
      <c r="S105" s="26" t="s">
        <v>1332</v>
      </c>
      <c r="T105" s="26" t="s">
        <v>1333</v>
      </c>
      <c r="U105" s="26" t="s">
        <v>1334</v>
      </c>
      <c r="V105" s="26" t="s">
        <v>1335</v>
      </c>
      <c r="W105" s="26" t="s">
        <v>1336</v>
      </c>
      <c r="X105" s="26" t="s">
        <v>1337</v>
      </c>
      <c r="Y105" s="26" t="s">
        <v>1338</v>
      </c>
    </row>
    <row r="106" spans="1:25" ht="11.25">
      <c r="A106" s="10">
        <f t="shared" si="1"/>
        <v>42838</v>
      </c>
      <c r="B106" s="26" t="s">
        <v>814</v>
      </c>
      <c r="C106" s="26" t="s">
        <v>814</v>
      </c>
      <c r="D106" s="26" t="s">
        <v>814</v>
      </c>
      <c r="E106" s="26" t="s">
        <v>814</v>
      </c>
      <c r="F106" s="26" t="s">
        <v>814</v>
      </c>
      <c r="G106" s="26" t="s">
        <v>814</v>
      </c>
      <c r="H106" s="26" t="s">
        <v>814</v>
      </c>
      <c r="I106" s="26" t="s">
        <v>814</v>
      </c>
      <c r="J106" s="26" t="s">
        <v>814</v>
      </c>
      <c r="K106" s="26" t="s">
        <v>814</v>
      </c>
      <c r="L106" s="26" t="s">
        <v>814</v>
      </c>
      <c r="M106" s="26" t="s">
        <v>814</v>
      </c>
      <c r="N106" s="26" t="s">
        <v>814</v>
      </c>
      <c r="O106" s="26" t="s">
        <v>814</v>
      </c>
      <c r="P106" s="26" t="s">
        <v>814</v>
      </c>
      <c r="Q106" s="26" t="s">
        <v>814</v>
      </c>
      <c r="R106" s="26" t="s">
        <v>814</v>
      </c>
      <c r="S106" s="26" t="s">
        <v>814</v>
      </c>
      <c r="T106" s="26" t="s">
        <v>814</v>
      </c>
      <c r="U106" s="26" t="s">
        <v>814</v>
      </c>
      <c r="V106" s="26" t="s">
        <v>1339</v>
      </c>
      <c r="W106" s="26" t="s">
        <v>1340</v>
      </c>
      <c r="X106" s="26" t="s">
        <v>1341</v>
      </c>
      <c r="Y106" s="26" t="s">
        <v>1342</v>
      </c>
    </row>
    <row r="107" spans="1:25" ht="11.25">
      <c r="A107" s="10">
        <f t="shared" si="1"/>
        <v>42839</v>
      </c>
      <c r="B107" s="26" t="s">
        <v>1343</v>
      </c>
      <c r="C107" s="26" t="s">
        <v>814</v>
      </c>
      <c r="D107" s="26" t="s">
        <v>814</v>
      </c>
      <c r="E107" s="26" t="s">
        <v>814</v>
      </c>
      <c r="F107" s="26" t="s">
        <v>814</v>
      </c>
      <c r="G107" s="26" t="s">
        <v>814</v>
      </c>
      <c r="H107" s="26" t="s">
        <v>814</v>
      </c>
      <c r="I107" s="26" t="s">
        <v>814</v>
      </c>
      <c r="J107" s="26" t="s">
        <v>814</v>
      </c>
      <c r="K107" s="26" t="s">
        <v>814</v>
      </c>
      <c r="L107" s="26" t="s">
        <v>814</v>
      </c>
      <c r="M107" s="26" t="s">
        <v>814</v>
      </c>
      <c r="N107" s="26" t="s">
        <v>814</v>
      </c>
      <c r="O107" s="26" t="s">
        <v>814</v>
      </c>
      <c r="P107" s="26" t="s">
        <v>814</v>
      </c>
      <c r="Q107" s="26" t="s">
        <v>814</v>
      </c>
      <c r="R107" s="26" t="s">
        <v>814</v>
      </c>
      <c r="S107" s="26" t="s">
        <v>814</v>
      </c>
      <c r="T107" s="26" t="s">
        <v>1344</v>
      </c>
      <c r="U107" s="26" t="s">
        <v>1345</v>
      </c>
      <c r="V107" s="26" t="s">
        <v>1346</v>
      </c>
      <c r="W107" s="26" t="s">
        <v>1347</v>
      </c>
      <c r="X107" s="26" t="s">
        <v>1348</v>
      </c>
      <c r="Y107" s="26" t="s">
        <v>1349</v>
      </c>
    </row>
    <row r="108" spans="1:25" ht="11.25">
      <c r="A108" s="10">
        <f t="shared" si="1"/>
        <v>42840</v>
      </c>
      <c r="B108" s="26" t="s">
        <v>995</v>
      </c>
      <c r="C108" s="26" t="s">
        <v>1350</v>
      </c>
      <c r="D108" s="26" t="s">
        <v>1204</v>
      </c>
      <c r="E108" s="26" t="s">
        <v>814</v>
      </c>
      <c r="F108" s="26" t="s">
        <v>814</v>
      </c>
      <c r="G108" s="26" t="s">
        <v>814</v>
      </c>
      <c r="H108" s="26" t="s">
        <v>1145</v>
      </c>
      <c r="I108" s="26" t="s">
        <v>1139</v>
      </c>
      <c r="J108" s="26" t="s">
        <v>814</v>
      </c>
      <c r="K108" s="26" t="s">
        <v>814</v>
      </c>
      <c r="L108" s="26" t="s">
        <v>814</v>
      </c>
      <c r="M108" s="26" t="s">
        <v>814</v>
      </c>
      <c r="N108" s="26" t="s">
        <v>814</v>
      </c>
      <c r="O108" s="26" t="s">
        <v>814</v>
      </c>
      <c r="P108" s="26" t="s">
        <v>814</v>
      </c>
      <c r="Q108" s="26" t="s">
        <v>814</v>
      </c>
      <c r="R108" s="26" t="s">
        <v>814</v>
      </c>
      <c r="S108" s="26" t="s">
        <v>814</v>
      </c>
      <c r="T108" s="26" t="s">
        <v>814</v>
      </c>
      <c r="U108" s="26" t="s">
        <v>1351</v>
      </c>
      <c r="V108" s="26" t="s">
        <v>1352</v>
      </c>
      <c r="W108" s="26" t="s">
        <v>1353</v>
      </c>
      <c r="X108" s="26" t="s">
        <v>1354</v>
      </c>
      <c r="Y108" s="26" t="s">
        <v>1355</v>
      </c>
    </row>
    <row r="109" spans="1:25" ht="11.25">
      <c r="A109" s="10">
        <f t="shared" si="1"/>
        <v>42841</v>
      </c>
      <c r="B109" s="26" t="s">
        <v>818</v>
      </c>
      <c r="C109" s="26" t="s">
        <v>814</v>
      </c>
      <c r="D109" s="26" t="s">
        <v>814</v>
      </c>
      <c r="E109" s="26" t="s">
        <v>814</v>
      </c>
      <c r="F109" s="26" t="s">
        <v>814</v>
      </c>
      <c r="G109" s="26" t="s">
        <v>814</v>
      </c>
      <c r="H109" s="26" t="s">
        <v>814</v>
      </c>
      <c r="I109" s="26" t="s">
        <v>814</v>
      </c>
      <c r="J109" s="26" t="s">
        <v>1356</v>
      </c>
      <c r="K109" s="26" t="s">
        <v>814</v>
      </c>
      <c r="L109" s="26" t="s">
        <v>814</v>
      </c>
      <c r="M109" s="26" t="s">
        <v>1357</v>
      </c>
      <c r="N109" s="26" t="s">
        <v>1358</v>
      </c>
      <c r="O109" s="26" t="s">
        <v>1137</v>
      </c>
      <c r="P109" s="26" t="s">
        <v>1095</v>
      </c>
      <c r="Q109" s="26" t="s">
        <v>1359</v>
      </c>
      <c r="R109" s="26" t="s">
        <v>1360</v>
      </c>
      <c r="S109" s="26" t="s">
        <v>1361</v>
      </c>
      <c r="T109" s="26" t="s">
        <v>1362</v>
      </c>
      <c r="U109" s="26" t="s">
        <v>1363</v>
      </c>
      <c r="V109" s="26" t="s">
        <v>1364</v>
      </c>
      <c r="W109" s="26" t="s">
        <v>1365</v>
      </c>
      <c r="X109" s="26" t="s">
        <v>1366</v>
      </c>
      <c r="Y109" s="26" t="s">
        <v>1367</v>
      </c>
    </row>
    <row r="110" spans="1:25" ht="11.25">
      <c r="A110" s="10">
        <f t="shared" si="1"/>
        <v>42842</v>
      </c>
      <c r="B110" s="26" t="s">
        <v>814</v>
      </c>
      <c r="C110" s="26" t="s">
        <v>814</v>
      </c>
      <c r="D110" s="26" t="s">
        <v>814</v>
      </c>
      <c r="E110" s="26" t="s">
        <v>814</v>
      </c>
      <c r="F110" s="26" t="s">
        <v>814</v>
      </c>
      <c r="G110" s="26" t="s">
        <v>814</v>
      </c>
      <c r="H110" s="26" t="s">
        <v>814</v>
      </c>
      <c r="I110" s="26" t="s">
        <v>814</v>
      </c>
      <c r="J110" s="26" t="s">
        <v>814</v>
      </c>
      <c r="K110" s="26" t="s">
        <v>814</v>
      </c>
      <c r="L110" s="26" t="s">
        <v>814</v>
      </c>
      <c r="M110" s="26" t="s">
        <v>814</v>
      </c>
      <c r="N110" s="26" t="s">
        <v>814</v>
      </c>
      <c r="O110" s="26" t="s">
        <v>814</v>
      </c>
      <c r="P110" s="26" t="s">
        <v>1368</v>
      </c>
      <c r="Q110" s="26" t="s">
        <v>1369</v>
      </c>
      <c r="R110" s="26" t="s">
        <v>1370</v>
      </c>
      <c r="S110" s="26" t="s">
        <v>1371</v>
      </c>
      <c r="T110" s="26" t="s">
        <v>1372</v>
      </c>
      <c r="U110" s="26" t="s">
        <v>1373</v>
      </c>
      <c r="V110" s="26" t="s">
        <v>1374</v>
      </c>
      <c r="W110" s="26" t="s">
        <v>1375</v>
      </c>
      <c r="X110" s="26" t="s">
        <v>1376</v>
      </c>
      <c r="Y110" s="26" t="s">
        <v>1377</v>
      </c>
    </row>
    <row r="111" spans="1:25" ht="11.25">
      <c r="A111" s="10">
        <f t="shared" si="1"/>
        <v>42843</v>
      </c>
      <c r="B111" s="26" t="s">
        <v>1378</v>
      </c>
      <c r="C111" s="26" t="s">
        <v>1379</v>
      </c>
      <c r="D111" s="26" t="s">
        <v>1014</v>
      </c>
      <c r="E111" s="26" t="s">
        <v>1380</v>
      </c>
      <c r="F111" s="26" t="s">
        <v>1381</v>
      </c>
      <c r="G111" s="26" t="s">
        <v>1382</v>
      </c>
      <c r="H111" s="26" t="s">
        <v>814</v>
      </c>
      <c r="I111" s="26" t="s">
        <v>908</v>
      </c>
      <c r="J111" s="26" t="s">
        <v>814</v>
      </c>
      <c r="K111" s="26" t="s">
        <v>1383</v>
      </c>
      <c r="L111" s="26" t="s">
        <v>1384</v>
      </c>
      <c r="M111" s="26" t="s">
        <v>874</v>
      </c>
      <c r="N111" s="26" t="s">
        <v>1385</v>
      </c>
      <c r="O111" s="26" t="s">
        <v>1386</v>
      </c>
      <c r="P111" s="26" t="s">
        <v>1387</v>
      </c>
      <c r="Q111" s="26" t="s">
        <v>1388</v>
      </c>
      <c r="R111" s="26" t="s">
        <v>1389</v>
      </c>
      <c r="S111" s="26" t="s">
        <v>1390</v>
      </c>
      <c r="T111" s="26" t="s">
        <v>1391</v>
      </c>
      <c r="U111" s="26" t="s">
        <v>1392</v>
      </c>
      <c r="V111" s="26" t="s">
        <v>1393</v>
      </c>
      <c r="W111" s="26" t="s">
        <v>1394</v>
      </c>
      <c r="X111" s="26" t="s">
        <v>1395</v>
      </c>
      <c r="Y111" s="26" t="s">
        <v>1396</v>
      </c>
    </row>
    <row r="112" spans="1:25" ht="11.25">
      <c r="A112" s="10">
        <f t="shared" si="1"/>
        <v>42844</v>
      </c>
      <c r="B112" s="26" t="s">
        <v>814</v>
      </c>
      <c r="C112" s="26" t="s">
        <v>814</v>
      </c>
      <c r="D112" s="26" t="s">
        <v>814</v>
      </c>
      <c r="E112" s="26" t="s">
        <v>814</v>
      </c>
      <c r="F112" s="26" t="s">
        <v>814</v>
      </c>
      <c r="G112" s="26" t="s">
        <v>814</v>
      </c>
      <c r="H112" s="26" t="s">
        <v>814</v>
      </c>
      <c r="I112" s="26" t="s">
        <v>814</v>
      </c>
      <c r="J112" s="26" t="s">
        <v>814</v>
      </c>
      <c r="K112" s="26" t="s">
        <v>1077</v>
      </c>
      <c r="L112" s="26" t="s">
        <v>908</v>
      </c>
      <c r="M112" s="26" t="s">
        <v>933</v>
      </c>
      <c r="N112" s="26" t="s">
        <v>1397</v>
      </c>
      <c r="O112" s="26" t="s">
        <v>956</v>
      </c>
      <c r="P112" s="26" t="s">
        <v>814</v>
      </c>
      <c r="Q112" s="26" t="s">
        <v>1267</v>
      </c>
      <c r="R112" s="26" t="s">
        <v>1398</v>
      </c>
      <c r="S112" s="26" t="s">
        <v>1399</v>
      </c>
      <c r="T112" s="26" t="s">
        <v>1400</v>
      </c>
      <c r="U112" s="26" t="s">
        <v>1401</v>
      </c>
      <c r="V112" s="26" t="s">
        <v>1402</v>
      </c>
      <c r="W112" s="26" t="s">
        <v>1403</v>
      </c>
      <c r="X112" s="26" t="s">
        <v>1404</v>
      </c>
      <c r="Y112" s="26" t="s">
        <v>1405</v>
      </c>
    </row>
    <row r="113" spans="1:25" ht="11.25">
      <c r="A113" s="10">
        <f t="shared" si="1"/>
        <v>42845</v>
      </c>
      <c r="B113" s="26" t="s">
        <v>814</v>
      </c>
      <c r="C113" s="26" t="s">
        <v>814</v>
      </c>
      <c r="D113" s="26" t="s">
        <v>814</v>
      </c>
      <c r="E113" s="26" t="s">
        <v>1139</v>
      </c>
      <c r="F113" s="26" t="s">
        <v>814</v>
      </c>
      <c r="G113" s="26" t="s">
        <v>814</v>
      </c>
      <c r="H113" s="26" t="s">
        <v>814</v>
      </c>
      <c r="I113" s="26" t="s">
        <v>1406</v>
      </c>
      <c r="J113" s="26" t="s">
        <v>818</v>
      </c>
      <c r="K113" s="26" t="s">
        <v>1407</v>
      </c>
      <c r="L113" s="26" t="s">
        <v>1026</v>
      </c>
      <c r="M113" s="26" t="s">
        <v>1408</v>
      </c>
      <c r="N113" s="26" t="s">
        <v>1409</v>
      </c>
      <c r="O113" s="26" t="s">
        <v>814</v>
      </c>
      <c r="P113" s="26" t="s">
        <v>814</v>
      </c>
      <c r="Q113" s="26" t="s">
        <v>1307</v>
      </c>
      <c r="R113" s="26" t="s">
        <v>1410</v>
      </c>
      <c r="S113" s="26" t="s">
        <v>814</v>
      </c>
      <c r="T113" s="26" t="s">
        <v>1411</v>
      </c>
      <c r="U113" s="26" t="s">
        <v>1412</v>
      </c>
      <c r="V113" s="26" t="s">
        <v>1413</v>
      </c>
      <c r="W113" s="26" t="s">
        <v>1414</v>
      </c>
      <c r="X113" s="26" t="s">
        <v>1415</v>
      </c>
      <c r="Y113" s="26" t="s">
        <v>1416</v>
      </c>
    </row>
    <row r="114" spans="1:25" ht="11.25">
      <c r="A114" s="10">
        <f t="shared" si="1"/>
        <v>42846</v>
      </c>
      <c r="B114" s="26" t="s">
        <v>1417</v>
      </c>
      <c r="C114" s="26" t="s">
        <v>947</v>
      </c>
      <c r="D114" s="26" t="s">
        <v>1418</v>
      </c>
      <c r="E114" s="26" t="s">
        <v>1419</v>
      </c>
      <c r="F114" s="26" t="s">
        <v>1420</v>
      </c>
      <c r="G114" s="26" t="s">
        <v>1421</v>
      </c>
      <c r="H114" s="26" t="s">
        <v>1422</v>
      </c>
      <c r="I114" s="26" t="s">
        <v>1423</v>
      </c>
      <c r="J114" s="26" t="s">
        <v>1424</v>
      </c>
      <c r="K114" s="26" t="s">
        <v>1262</v>
      </c>
      <c r="L114" s="26" t="s">
        <v>814</v>
      </c>
      <c r="M114" s="26" t="s">
        <v>1425</v>
      </c>
      <c r="N114" s="26" t="s">
        <v>1426</v>
      </c>
      <c r="O114" s="26" t="s">
        <v>1427</v>
      </c>
      <c r="P114" s="26" t="s">
        <v>1428</v>
      </c>
      <c r="Q114" s="26" t="s">
        <v>1429</v>
      </c>
      <c r="R114" s="26" t="s">
        <v>1430</v>
      </c>
      <c r="S114" s="26" t="s">
        <v>1431</v>
      </c>
      <c r="T114" s="26" t="s">
        <v>1432</v>
      </c>
      <c r="U114" s="26" t="s">
        <v>1433</v>
      </c>
      <c r="V114" s="26" t="s">
        <v>1434</v>
      </c>
      <c r="W114" s="26" t="s">
        <v>1435</v>
      </c>
      <c r="X114" s="26" t="s">
        <v>1436</v>
      </c>
      <c r="Y114" s="26" t="s">
        <v>1437</v>
      </c>
    </row>
    <row r="115" spans="1:25" ht="11.25">
      <c r="A115" s="10">
        <f t="shared" si="1"/>
        <v>42847</v>
      </c>
      <c r="B115" s="26" t="s">
        <v>1438</v>
      </c>
      <c r="C115" s="26" t="s">
        <v>1439</v>
      </c>
      <c r="D115" s="26" t="s">
        <v>1440</v>
      </c>
      <c r="E115" s="26" t="s">
        <v>1441</v>
      </c>
      <c r="F115" s="26" t="s">
        <v>1442</v>
      </c>
      <c r="G115" s="26" t="s">
        <v>1443</v>
      </c>
      <c r="H115" s="26" t="s">
        <v>1444</v>
      </c>
      <c r="I115" s="26" t="s">
        <v>1445</v>
      </c>
      <c r="J115" s="26" t="s">
        <v>814</v>
      </c>
      <c r="K115" s="26" t="s">
        <v>1446</v>
      </c>
      <c r="L115" s="26" t="s">
        <v>1447</v>
      </c>
      <c r="M115" s="26" t="s">
        <v>1448</v>
      </c>
      <c r="N115" s="26" t="s">
        <v>1449</v>
      </c>
      <c r="O115" s="26" t="s">
        <v>814</v>
      </c>
      <c r="P115" s="26" t="s">
        <v>1251</v>
      </c>
      <c r="Q115" s="26" t="s">
        <v>945</v>
      </c>
      <c r="R115" s="26" t="s">
        <v>1450</v>
      </c>
      <c r="S115" s="26" t="s">
        <v>1451</v>
      </c>
      <c r="T115" s="26" t="s">
        <v>1452</v>
      </c>
      <c r="U115" s="26" t="s">
        <v>1453</v>
      </c>
      <c r="V115" s="26" t="s">
        <v>1454</v>
      </c>
      <c r="W115" s="26" t="s">
        <v>1455</v>
      </c>
      <c r="X115" s="26" t="s">
        <v>1456</v>
      </c>
      <c r="Y115" s="26" t="s">
        <v>1457</v>
      </c>
    </row>
    <row r="116" spans="1:25" ht="11.25">
      <c r="A116" s="10">
        <f t="shared" si="1"/>
        <v>42848</v>
      </c>
      <c r="B116" s="26" t="s">
        <v>1458</v>
      </c>
      <c r="C116" s="26" t="s">
        <v>1459</v>
      </c>
      <c r="D116" s="26" t="s">
        <v>1460</v>
      </c>
      <c r="E116" s="26" t="s">
        <v>1461</v>
      </c>
      <c r="F116" s="26" t="s">
        <v>1462</v>
      </c>
      <c r="G116" s="26" t="s">
        <v>1463</v>
      </c>
      <c r="H116" s="26" t="s">
        <v>1464</v>
      </c>
      <c r="I116" s="26" t="s">
        <v>1465</v>
      </c>
      <c r="J116" s="26" t="s">
        <v>1466</v>
      </c>
      <c r="K116" s="26" t="s">
        <v>1467</v>
      </c>
      <c r="L116" s="26" t="s">
        <v>1270</v>
      </c>
      <c r="M116" s="26" t="s">
        <v>1468</v>
      </c>
      <c r="N116" s="26" t="s">
        <v>814</v>
      </c>
      <c r="O116" s="26" t="s">
        <v>814</v>
      </c>
      <c r="P116" s="26" t="s">
        <v>814</v>
      </c>
      <c r="Q116" s="26" t="s">
        <v>814</v>
      </c>
      <c r="R116" s="26" t="s">
        <v>907</v>
      </c>
      <c r="S116" s="26" t="s">
        <v>1308</v>
      </c>
      <c r="T116" s="26" t="s">
        <v>1469</v>
      </c>
      <c r="U116" s="26" t="s">
        <v>814</v>
      </c>
      <c r="V116" s="26" t="s">
        <v>1470</v>
      </c>
      <c r="W116" s="26" t="s">
        <v>1471</v>
      </c>
      <c r="X116" s="26" t="s">
        <v>1472</v>
      </c>
      <c r="Y116" s="26" t="s">
        <v>1473</v>
      </c>
    </row>
    <row r="117" spans="1:25" ht="11.25">
      <c r="A117" s="10">
        <f t="shared" si="1"/>
        <v>42849</v>
      </c>
      <c r="B117" s="26" t="s">
        <v>1474</v>
      </c>
      <c r="C117" s="26" t="s">
        <v>1119</v>
      </c>
      <c r="D117" s="26" t="s">
        <v>1475</v>
      </c>
      <c r="E117" s="26" t="s">
        <v>814</v>
      </c>
      <c r="F117" s="26" t="s">
        <v>814</v>
      </c>
      <c r="G117" s="26" t="s">
        <v>814</v>
      </c>
      <c r="H117" s="26" t="s">
        <v>814</v>
      </c>
      <c r="I117" s="26" t="s">
        <v>1476</v>
      </c>
      <c r="J117" s="26" t="s">
        <v>1026</v>
      </c>
      <c r="K117" s="26" t="s">
        <v>1477</v>
      </c>
      <c r="L117" s="26" t="s">
        <v>1478</v>
      </c>
      <c r="M117" s="26" t="s">
        <v>1479</v>
      </c>
      <c r="N117" s="26" t="s">
        <v>1480</v>
      </c>
      <c r="O117" s="26" t="s">
        <v>1481</v>
      </c>
      <c r="P117" s="26" t="s">
        <v>1107</v>
      </c>
      <c r="Q117" s="26" t="s">
        <v>1482</v>
      </c>
      <c r="R117" s="26" t="s">
        <v>814</v>
      </c>
      <c r="S117" s="26" t="s">
        <v>814</v>
      </c>
      <c r="T117" s="26" t="s">
        <v>814</v>
      </c>
      <c r="U117" s="26" t="s">
        <v>814</v>
      </c>
      <c r="V117" s="26" t="s">
        <v>814</v>
      </c>
      <c r="W117" s="26" t="s">
        <v>1483</v>
      </c>
      <c r="X117" s="26" t="s">
        <v>1484</v>
      </c>
      <c r="Y117" s="26" t="s">
        <v>1485</v>
      </c>
    </row>
    <row r="118" spans="1:25" ht="11.25">
      <c r="A118" s="10">
        <f t="shared" si="1"/>
        <v>42850</v>
      </c>
      <c r="B118" s="26" t="s">
        <v>1486</v>
      </c>
      <c r="C118" s="26" t="s">
        <v>1487</v>
      </c>
      <c r="D118" s="26" t="s">
        <v>1488</v>
      </c>
      <c r="E118" s="26" t="s">
        <v>814</v>
      </c>
      <c r="F118" s="26" t="s">
        <v>814</v>
      </c>
      <c r="G118" s="26" t="s">
        <v>814</v>
      </c>
      <c r="H118" s="26" t="s">
        <v>814</v>
      </c>
      <c r="I118" s="26" t="s">
        <v>1489</v>
      </c>
      <c r="J118" s="26" t="s">
        <v>1148</v>
      </c>
      <c r="K118" s="26" t="s">
        <v>1490</v>
      </c>
      <c r="L118" s="26" t="s">
        <v>1491</v>
      </c>
      <c r="M118" s="26" t="s">
        <v>1492</v>
      </c>
      <c r="N118" s="26" t="s">
        <v>1493</v>
      </c>
      <c r="O118" s="26" t="s">
        <v>1494</v>
      </c>
      <c r="P118" s="26" t="s">
        <v>1495</v>
      </c>
      <c r="Q118" s="26" t="s">
        <v>1496</v>
      </c>
      <c r="R118" s="26" t="s">
        <v>1497</v>
      </c>
      <c r="S118" s="26" t="s">
        <v>1498</v>
      </c>
      <c r="T118" s="26" t="s">
        <v>1499</v>
      </c>
      <c r="U118" s="26" t="s">
        <v>1500</v>
      </c>
      <c r="V118" s="26" t="s">
        <v>1501</v>
      </c>
      <c r="W118" s="26" t="s">
        <v>1023</v>
      </c>
      <c r="X118" s="26" t="s">
        <v>1502</v>
      </c>
      <c r="Y118" s="26" t="s">
        <v>1503</v>
      </c>
    </row>
    <row r="119" spans="1:25" ht="11.25">
      <c r="A119" s="10">
        <f t="shared" si="1"/>
        <v>42851</v>
      </c>
      <c r="B119" s="26" t="s">
        <v>814</v>
      </c>
      <c r="C119" s="26" t="s">
        <v>814</v>
      </c>
      <c r="D119" s="26" t="s">
        <v>814</v>
      </c>
      <c r="E119" s="26" t="s">
        <v>814</v>
      </c>
      <c r="F119" s="26" t="s">
        <v>814</v>
      </c>
      <c r="G119" s="26" t="s">
        <v>834</v>
      </c>
      <c r="H119" s="26" t="s">
        <v>1504</v>
      </c>
      <c r="I119" s="26" t="s">
        <v>1505</v>
      </c>
      <c r="J119" s="26" t="s">
        <v>1506</v>
      </c>
      <c r="K119" s="26" t="s">
        <v>1507</v>
      </c>
      <c r="L119" s="26" t="s">
        <v>1508</v>
      </c>
      <c r="M119" s="26" t="s">
        <v>1509</v>
      </c>
      <c r="N119" s="26" t="s">
        <v>1510</v>
      </c>
      <c r="O119" s="26" t="s">
        <v>1511</v>
      </c>
      <c r="P119" s="26" t="s">
        <v>1512</v>
      </c>
      <c r="Q119" s="26" t="s">
        <v>1513</v>
      </c>
      <c r="R119" s="26" t="s">
        <v>1514</v>
      </c>
      <c r="S119" s="26" t="s">
        <v>1515</v>
      </c>
      <c r="T119" s="26" t="s">
        <v>1516</v>
      </c>
      <c r="U119" s="26" t="s">
        <v>1517</v>
      </c>
      <c r="V119" s="26" t="s">
        <v>1518</v>
      </c>
      <c r="W119" s="26" t="s">
        <v>1519</v>
      </c>
      <c r="X119" s="26" t="s">
        <v>1520</v>
      </c>
      <c r="Y119" s="26" t="s">
        <v>1521</v>
      </c>
    </row>
    <row r="120" spans="1:25" ht="11.25">
      <c r="A120" s="10">
        <f t="shared" si="1"/>
        <v>42852</v>
      </c>
      <c r="B120" s="26" t="s">
        <v>1522</v>
      </c>
      <c r="C120" s="26" t="s">
        <v>1523</v>
      </c>
      <c r="D120" s="26" t="s">
        <v>1524</v>
      </c>
      <c r="E120" s="26" t="s">
        <v>1525</v>
      </c>
      <c r="F120" s="26" t="s">
        <v>1526</v>
      </c>
      <c r="G120" s="26" t="s">
        <v>1527</v>
      </c>
      <c r="H120" s="26" t="s">
        <v>1528</v>
      </c>
      <c r="I120" s="26" t="s">
        <v>1529</v>
      </c>
      <c r="J120" s="26" t="s">
        <v>1530</v>
      </c>
      <c r="K120" s="26" t="s">
        <v>1531</v>
      </c>
      <c r="L120" s="26" t="s">
        <v>1532</v>
      </c>
      <c r="M120" s="26" t="s">
        <v>1533</v>
      </c>
      <c r="N120" s="26" t="s">
        <v>1534</v>
      </c>
      <c r="O120" s="26" t="s">
        <v>1535</v>
      </c>
      <c r="P120" s="26" t="s">
        <v>1536</v>
      </c>
      <c r="Q120" s="26" t="s">
        <v>1537</v>
      </c>
      <c r="R120" s="26" t="s">
        <v>1538</v>
      </c>
      <c r="S120" s="26" t="s">
        <v>1539</v>
      </c>
      <c r="T120" s="26" t="s">
        <v>1540</v>
      </c>
      <c r="U120" s="26" t="s">
        <v>1541</v>
      </c>
      <c r="V120" s="26" t="s">
        <v>1542</v>
      </c>
      <c r="W120" s="26" t="s">
        <v>1543</v>
      </c>
      <c r="X120" s="26" t="s">
        <v>1544</v>
      </c>
      <c r="Y120" s="26" t="s">
        <v>1545</v>
      </c>
    </row>
    <row r="121" spans="1:25" ht="11.25">
      <c r="A121" s="10">
        <f t="shared" si="1"/>
        <v>42853</v>
      </c>
      <c r="B121" s="26" t="s">
        <v>1546</v>
      </c>
      <c r="C121" s="26" t="s">
        <v>1547</v>
      </c>
      <c r="D121" s="26" t="s">
        <v>1548</v>
      </c>
      <c r="E121" s="26" t="s">
        <v>1549</v>
      </c>
      <c r="F121" s="26" t="s">
        <v>1550</v>
      </c>
      <c r="G121" s="26" t="s">
        <v>1551</v>
      </c>
      <c r="H121" s="26" t="s">
        <v>1552</v>
      </c>
      <c r="I121" s="26" t="s">
        <v>1553</v>
      </c>
      <c r="J121" s="26" t="s">
        <v>1554</v>
      </c>
      <c r="K121" s="26" t="s">
        <v>1555</v>
      </c>
      <c r="L121" s="26" t="s">
        <v>1556</v>
      </c>
      <c r="M121" s="26" t="s">
        <v>1557</v>
      </c>
      <c r="N121" s="26" t="s">
        <v>1558</v>
      </c>
      <c r="O121" s="26" t="s">
        <v>1559</v>
      </c>
      <c r="P121" s="26" t="s">
        <v>1560</v>
      </c>
      <c r="Q121" s="26" t="s">
        <v>1561</v>
      </c>
      <c r="R121" s="26" t="s">
        <v>1562</v>
      </c>
      <c r="S121" s="26" t="s">
        <v>1563</v>
      </c>
      <c r="T121" s="26" t="s">
        <v>1564</v>
      </c>
      <c r="U121" s="26" t="s">
        <v>1565</v>
      </c>
      <c r="V121" s="26" t="s">
        <v>1566</v>
      </c>
      <c r="W121" s="26" t="s">
        <v>163</v>
      </c>
      <c r="X121" s="26" t="s">
        <v>1567</v>
      </c>
      <c r="Y121" s="26" t="s">
        <v>1568</v>
      </c>
    </row>
    <row r="122" spans="1:25" ht="11.25">
      <c r="A122" s="10">
        <f t="shared" si="1"/>
        <v>42854</v>
      </c>
      <c r="B122" s="26" t="s">
        <v>1569</v>
      </c>
      <c r="C122" s="26" t="s">
        <v>1570</v>
      </c>
      <c r="D122" s="26" t="s">
        <v>1571</v>
      </c>
      <c r="E122" s="26" t="s">
        <v>1572</v>
      </c>
      <c r="F122" s="26" t="s">
        <v>1573</v>
      </c>
      <c r="G122" s="26" t="s">
        <v>1574</v>
      </c>
      <c r="H122" s="26" t="s">
        <v>1575</v>
      </c>
      <c r="I122" s="26" t="s">
        <v>1576</v>
      </c>
      <c r="J122" s="26" t="s">
        <v>1577</v>
      </c>
      <c r="K122" s="26" t="s">
        <v>1578</v>
      </c>
      <c r="L122" s="26" t="s">
        <v>1579</v>
      </c>
      <c r="M122" s="26" t="s">
        <v>1580</v>
      </c>
      <c r="N122" s="26" t="s">
        <v>1581</v>
      </c>
      <c r="O122" s="26" t="s">
        <v>1582</v>
      </c>
      <c r="P122" s="26" t="s">
        <v>1583</v>
      </c>
      <c r="Q122" s="26" t="s">
        <v>1584</v>
      </c>
      <c r="R122" s="26" t="s">
        <v>1585</v>
      </c>
      <c r="S122" s="26" t="s">
        <v>1586</v>
      </c>
      <c r="T122" s="26" t="s">
        <v>1587</v>
      </c>
      <c r="U122" s="26" t="s">
        <v>1588</v>
      </c>
      <c r="V122" s="26" t="s">
        <v>1589</v>
      </c>
      <c r="W122" s="26" t="s">
        <v>1590</v>
      </c>
      <c r="X122" s="26" t="s">
        <v>1591</v>
      </c>
      <c r="Y122" s="26" t="s">
        <v>1592</v>
      </c>
    </row>
    <row r="123" spans="1:25" ht="11.25">
      <c r="A123" s="10">
        <f t="shared" si="1"/>
        <v>42855</v>
      </c>
      <c r="B123" s="26" t="s">
        <v>1593</v>
      </c>
      <c r="C123" s="26" t="s">
        <v>1594</v>
      </c>
      <c r="D123" s="26" t="s">
        <v>1595</v>
      </c>
      <c r="E123" s="26" t="s">
        <v>1238</v>
      </c>
      <c r="F123" s="26" t="s">
        <v>1596</v>
      </c>
      <c r="G123" s="26" t="s">
        <v>1296</v>
      </c>
      <c r="H123" s="26" t="s">
        <v>1597</v>
      </c>
      <c r="I123" s="26" t="s">
        <v>1424</v>
      </c>
      <c r="J123" s="26" t="s">
        <v>814</v>
      </c>
      <c r="K123" s="26" t="s">
        <v>1598</v>
      </c>
      <c r="L123" s="26" t="s">
        <v>1599</v>
      </c>
      <c r="M123" s="26" t="s">
        <v>1600</v>
      </c>
      <c r="N123" s="26" t="s">
        <v>1601</v>
      </c>
      <c r="O123" s="26" t="s">
        <v>1602</v>
      </c>
      <c r="P123" s="26" t="s">
        <v>1603</v>
      </c>
      <c r="Q123" s="26" t="s">
        <v>1604</v>
      </c>
      <c r="R123" s="26" t="s">
        <v>1605</v>
      </c>
      <c r="S123" s="26" t="s">
        <v>1606</v>
      </c>
      <c r="T123" s="26" t="s">
        <v>1607</v>
      </c>
      <c r="U123" s="26" t="s">
        <v>1608</v>
      </c>
      <c r="V123" s="26" t="s">
        <v>1609</v>
      </c>
      <c r="W123" s="26" t="s">
        <v>1610</v>
      </c>
      <c r="X123" s="26" t="s">
        <v>1400</v>
      </c>
      <c r="Y123" s="26" t="s">
        <v>1611</v>
      </c>
    </row>
    <row r="124" spans="1:25" ht="11.25">
      <c r="A124" s="10"/>
      <c r="B124" s="26"/>
      <c r="C124" s="26"/>
      <c r="D124" s="26"/>
      <c r="E124" s="26"/>
      <c r="F124" s="26"/>
      <c r="G124" s="26"/>
      <c r="H124" s="26"/>
      <c r="I124" s="26"/>
      <c r="J124" s="26"/>
      <c r="K124" s="26"/>
      <c r="L124" s="26"/>
      <c r="M124" s="26"/>
      <c r="N124" s="26"/>
      <c r="O124" s="26"/>
      <c r="P124" s="26"/>
      <c r="Q124" s="26"/>
      <c r="R124" s="26"/>
      <c r="S124" s="26"/>
      <c r="T124" s="26"/>
      <c r="U124" s="26"/>
      <c r="V124" s="26"/>
      <c r="W124" s="26"/>
      <c r="X124" s="26"/>
      <c r="Y124" s="26"/>
    </row>
    <row r="125" spans="1:25" ht="12.75">
      <c r="A125" s="109" t="s">
        <v>48</v>
      </c>
      <c r="B125" s="110"/>
      <c r="C125" s="110"/>
      <c r="D125" s="110"/>
      <c r="E125" s="110"/>
      <c r="F125" s="110"/>
      <c r="G125" s="110"/>
      <c r="H125" s="110"/>
      <c r="I125" s="110"/>
      <c r="J125" s="110"/>
      <c r="K125" s="110"/>
      <c r="L125" s="110"/>
      <c r="M125" s="110"/>
      <c r="N125" s="110"/>
      <c r="O125" s="110"/>
      <c r="P125" s="110"/>
      <c r="Q125" s="110"/>
      <c r="R125" s="110"/>
      <c r="S125" s="111"/>
      <c r="T125" s="112" t="s">
        <v>63</v>
      </c>
      <c r="U125" s="112"/>
      <c r="V125" s="112"/>
      <c r="W125" s="112"/>
      <c r="X125" s="112"/>
      <c r="Y125" s="112"/>
    </row>
    <row r="126" spans="1:25" ht="12.75">
      <c r="A126" s="95" t="s">
        <v>49</v>
      </c>
      <c r="B126" s="95"/>
      <c r="C126" s="95"/>
      <c r="D126" s="95"/>
      <c r="E126" s="95"/>
      <c r="F126" s="95"/>
      <c r="G126" s="95"/>
      <c r="H126" s="95"/>
      <c r="I126" s="95"/>
      <c r="J126" s="95"/>
      <c r="K126" s="95"/>
      <c r="L126" s="95"/>
      <c r="M126" s="95"/>
      <c r="N126" s="95"/>
      <c r="O126" s="95"/>
      <c r="P126" s="95"/>
      <c r="Q126" s="95"/>
      <c r="R126" s="95"/>
      <c r="S126" s="95"/>
      <c r="T126" s="116">
        <v>-6</v>
      </c>
      <c r="U126" s="116"/>
      <c r="V126" s="116"/>
      <c r="W126" s="116"/>
      <c r="X126" s="116"/>
      <c r="Y126" s="116"/>
    </row>
    <row r="127" spans="1:25" ht="12.75">
      <c r="A127" s="95" t="s">
        <v>50</v>
      </c>
      <c r="B127" s="95"/>
      <c r="C127" s="95"/>
      <c r="D127" s="95"/>
      <c r="E127" s="95"/>
      <c r="F127" s="95"/>
      <c r="G127" s="95"/>
      <c r="H127" s="95"/>
      <c r="I127" s="95"/>
      <c r="J127" s="95"/>
      <c r="K127" s="95"/>
      <c r="L127" s="95"/>
      <c r="M127" s="95"/>
      <c r="N127" s="95"/>
      <c r="O127" s="95"/>
      <c r="P127" s="95"/>
      <c r="Q127" s="95"/>
      <c r="R127" s="95"/>
      <c r="S127" s="95"/>
      <c r="T127" s="116">
        <v>83.73</v>
      </c>
      <c r="U127" s="116"/>
      <c r="V127" s="116"/>
      <c r="W127" s="116"/>
      <c r="X127" s="116"/>
      <c r="Y127" s="116"/>
    </row>
    <row r="128" spans="1:25" ht="12.75">
      <c r="A128" s="96" t="s">
        <v>51</v>
      </c>
      <c r="B128" s="96"/>
      <c r="C128" s="96"/>
      <c r="D128" s="96"/>
      <c r="E128" s="96"/>
      <c r="F128" s="96"/>
      <c r="G128" s="96"/>
      <c r="H128" s="96"/>
      <c r="I128" s="96"/>
      <c r="J128" s="96"/>
      <c r="K128" s="96"/>
      <c r="L128" s="84" t="s">
        <v>61</v>
      </c>
      <c r="M128" s="84"/>
      <c r="N128" s="84"/>
      <c r="O128" s="84"/>
      <c r="P128" s="84"/>
      <c r="Q128" s="84"/>
      <c r="R128" s="84"/>
      <c r="S128" s="84"/>
      <c r="T128" s="113">
        <f>N23</f>
        <v>700875</v>
      </c>
      <c r="U128" s="113"/>
      <c r="V128" s="113"/>
      <c r="W128" s="113"/>
      <c r="X128" s="113"/>
      <c r="Y128" s="113"/>
    </row>
    <row r="129" spans="1:25" ht="15.75">
      <c r="A129" s="115" t="s">
        <v>94</v>
      </c>
      <c r="B129" s="115"/>
      <c r="C129" s="115"/>
      <c r="D129" s="115"/>
      <c r="E129" s="115"/>
      <c r="F129" s="115"/>
      <c r="G129" s="115"/>
      <c r="H129" s="115"/>
      <c r="I129" s="115"/>
      <c r="J129" s="115"/>
      <c r="K129" s="115"/>
      <c r="L129" s="115"/>
      <c r="M129" s="115"/>
      <c r="N129" s="115"/>
      <c r="O129" s="115"/>
      <c r="P129" s="115"/>
      <c r="Q129" s="115"/>
      <c r="R129" s="115"/>
      <c r="S129" s="115"/>
      <c r="T129" s="115"/>
      <c r="U129" s="115"/>
      <c r="V129" s="115"/>
      <c r="W129" s="115"/>
      <c r="X129" s="115"/>
      <c r="Y129" s="115"/>
    </row>
    <row r="130" spans="1:25" ht="12">
      <c r="A130" s="83" t="s">
        <v>52</v>
      </c>
      <c r="B130" s="83"/>
      <c r="C130" s="83"/>
      <c r="D130" s="83"/>
      <c r="E130" s="83"/>
      <c r="F130" s="83"/>
      <c r="G130" s="83"/>
      <c r="H130" s="83"/>
      <c r="I130" s="83"/>
      <c r="J130" s="83"/>
      <c r="K130" s="83"/>
      <c r="L130" s="83"/>
      <c r="M130" s="83"/>
      <c r="N130" s="83"/>
      <c r="O130" s="83"/>
      <c r="P130" s="83"/>
      <c r="Q130" s="83"/>
      <c r="R130" s="83"/>
      <c r="S130" s="83"/>
      <c r="T130" s="83"/>
      <c r="U130" s="83"/>
      <c r="V130" s="83"/>
      <c r="W130" s="83"/>
      <c r="X130" s="83"/>
      <c r="Y130" s="83"/>
    </row>
    <row r="131" spans="1:25" ht="12.75">
      <c r="A131" s="85" t="s">
        <v>53</v>
      </c>
      <c r="B131" s="85"/>
      <c r="C131" s="85"/>
      <c r="D131" s="85"/>
      <c r="E131" s="85"/>
      <c r="F131" s="85"/>
      <c r="G131" s="85"/>
      <c r="H131" s="85"/>
      <c r="I131" s="85"/>
      <c r="J131" s="85"/>
      <c r="K131" s="85"/>
      <c r="L131" s="85"/>
      <c r="M131" s="85"/>
      <c r="N131" s="84" t="s">
        <v>54</v>
      </c>
      <c r="O131" s="84"/>
      <c r="P131" s="84"/>
      <c r="Q131" s="84"/>
      <c r="R131" s="84"/>
      <c r="S131" s="84"/>
      <c r="T131" s="84"/>
      <c r="U131" s="84"/>
      <c r="V131" s="84"/>
      <c r="W131" s="84"/>
      <c r="X131" s="84"/>
      <c r="Y131" s="84"/>
    </row>
    <row r="132" spans="1:25" ht="12.75">
      <c r="A132" s="86"/>
      <c r="B132" s="86"/>
      <c r="C132" s="86"/>
      <c r="D132" s="86"/>
      <c r="E132" s="86"/>
      <c r="F132" s="86"/>
      <c r="G132" s="86"/>
      <c r="H132" s="86"/>
      <c r="I132" s="86"/>
      <c r="J132" s="86"/>
      <c r="K132" s="86"/>
      <c r="L132" s="86"/>
      <c r="M132" s="86"/>
      <c r="N132" s="138" t="s">
        <v>101</v>
      </c>
      <c r="O132" s="138"/>
      <c r="P132" s="138"/>
      <c r="Q132" s="138"/>
      <c r="R132" s="84" t="s">
        <v>1</v>
      </c>
      <c r="S132" s="84"/>
      <c r="T132" s="84" t="s">
        <v>106</v>
      </c>
      <c r="U132" s="84"/>
      <c r="V132" s="139" t="s">
        <v>2</v>
      </c>
      <c r="W132" s="139"/>
      <c r="X132" s="139" t="s">
        <v>3</v>
      </c>
      <c r="Y132" s="139"/>
    </row>
    <row r="133" spans="1:25" ht="12.75">
      <c r="A133" s="124" t="s">
        <v>55</v>
      </c>
      <c r="B133" s="124"/>
      <c r="C133" s="124"/>
      <c r="D133" s="124"/>
      <c r="E133" s="124"/>
      <c r="F133" s="124"/>
      <c r="G133" s="124"/>
      <c r="H133" s="124"/>
      <c r="I133" s="124"/>
      <c r="J133" s="124"/>
      <c r="K133" s="124"/>
      <c r="L133" s="53" t="s">
        <v>10</v>
      </c>
      <c r="M133" s="54"/>
      <c r="N133" s="138" t="s">
        <v>102</v>
      </c>
      <c r="O133" s="138"/>
      <c r="P133" s="138"/>
      <c r="Q133" s="138"/>
      <c r="R133" s="144">
        <f>1035.53</f>
        <v>1035.53</v>
      </c>
      <c r="S133" s="144"/>
      <c r="T133" s="84">
        <v>1621.25</v>
      </c>
      <c r="U133" s="84"/>
      <c r="V133" s="140">
        <v>2175.19</v>
      </c>
      <c r="W133" s="140"/>
      <c r="X133" s="140">
        <v>2924.8</v>
      </c>
      <c r="Y133" s="140"/>
    </row>
    <row r="134" spans="1:26" ht="18" customHeight="1">
      <c r="A134" s="65" t="s">
        <v>56</v>
      </c>
      <c r="B134" s="65"/>
      <c r="C134" s="65"/>
      <c r="D134" s="65"/>
      <c r="E134" s="65"/>
      <c r="F134" s="65"/>
      <c r="G134" s="65"/>
      <c r="H134" s="65"/>
      <c r="I134" s="65"/>
      <c r="J134" s="65"/>
      <c r="K134" s="65"/>
      <c r="L134" s="53" t="s">
        <v>10</v>
      </c>
      <c r="M134" s="54"/>
      <c r="N134" s="138">
        <v>97.06</v>
      </c>
      <c r="O134" s="138"/>
      <c r="P134" s="138"/>
      <c r="Q134" s="138"/>
      <c r="R134" s="144">
        <v>152.01</v>
      </c>
      <c r="S134" s="144"/>
      <c r="T134" s="84">
        <v>214.99</v>
      </c>
      <c r="U134" s="84"/>
      <c r="V134" s="140">
        <v>387.96</v>
      </c>
      <c r="W134" s="140"/>
      <c r="X134" s="140">
        <v>898.77</v>
      </c>
      <c r="Y134" s="140"/>
      <c r="Z134" s="19"/>
    </row>
    <row r="135" spans="1:26" ht="42" customHeight="1">
      <c r="A135" s="65"/>
      <c r="B135" s="65"/>
      <c r="C135" s="65"/>
      <c r="D135" s="65"/>
      <c r="E135" s="65"/>
      <c r="F135" s="65"/>
      <c r="G135" s="65"/>
      <c r="H135" s="65"/>
      <c r="I135" s="65"/>
      <c r="J135" s="65"/>
      <c r="K135" s="65"/>
      <c r="L135" s="77" t="s">
        <v>61</v>
      </c>
      <c r="M135" s="78"/>
      <c r="N135" s="141" t="s">
        <v>1612</v>
      </c>
      <c r="O135" s="142"/>
      <c r="P135" s="142"/>
      <c r="Q135" s="143"/>
      <c r="R135" s="144">
        <v>610708.2</v>
      </c>
      <c r="S135" s="144"/>
      <c r="T135" s="84">
        <v>1057505.41</v>
      </c>
      <c r="U135" s="84"/>
      <c r="V135" s="140">
        <v>1244856.32</v>
      </c>
      <c r="W135" s="140"/>
      <c r="X135" s="140">
        <v>1410503.92</v>
      </c>
      <c r="Y135" s="140"/>
      <c r="Z135" s="19"/>
    </row>
    <row r="136" spans="1:25" ht="12">
      <c r="A136" s="79" t="s">
        <v>57</v>
      </c>
      <c r="B136" s="80"/>
      <c r="C136" s="80"/>
      <c r="D136" s="80"/>
      <c r="E136" s="80"/>
      <c r="F136" s="80"/>
      <c r="G136" s="80"/>
      <c r="H136" s="80"/>
      <c r="I136" s="80"/>
      <c r="J136" s="80"/>
      <c r="K136" s="80"/>
      <c r="L136" s="80"/>
      <c r="M136" s="81"/>
      <c r="N136" s="82">
        <f>0.00351*1000</f>
        <v>3.5100000000000002</v>
      </c>
      <c r="O136" s="82"/>
      <c r="P136" s="82"/>
      <c r="Q136" s="82"/>
      <c r="R136" s="82"/>
      <c r="S136" s="82"/>
      <c r="T136" s="82"/>
      <c r="U136" s="82"/>
      <c r="V136" s="82"/>
      <c r="W136" s="82"/>
      <c r="X136" s="82"/>
      <c r="Y136" s="82"/>
    </row>
    <row r="137" spans="1:25" ht="14.25" customHeight="1">
      <c r="A137" s="64" t="s">
        <v>58</v>
      </c>
      <c r="B137" s="64"/>
      <c r="C137" s="64"/>
      <c r="D137" s="64"/>
      <c r="E137" s="64"/>
      <c r="F137" s="64"/>
      <c r="G137" s="64"/>
      <c r="H137" s="64"/>
      <c r="I137" s="64"/>
      <c r="J137" s="64"/>
      <c r="K137" s="64"/>
      <c r="L137" s="64"/>
      <c r="M137" s="64"/>
      <c r="N137" s="82"/>
      <c r="O137" s="82"/>
      <c r="P137" s="82"/>
      <c r="Q137" s="82"/>
      <c r="R137" s="82"/>
      <c r="S137" s="82"/>
      <c r="T137" s="82"/>
      <c r="U137" s="82"/>
      <c r="V137" s="82"/>
      <c r="W137" s="82"/>
      <c r="X137" s="82"/>
      <c r="Y137" s="82"/>
    </row>
    <row r="138" spans="1:25" ht="17.25" customHeight="1">
      <c r="A138" s="63" t="s">
        <v>59</v>
      </c>
      <c r="B138" s="63"/>
      <c r="C138" s="63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  <c r="T138" s="63"/>
      <c r="U138" s="63"/>
      <c r="V138" s="63"/>
      <c r="W138" s="63"/>
      <c r="X138" s="63"/>
      <c r="Y138" s="63"/>
    </row>
    <row r="139" spans="1:25" ht="51" customHeight="1">
      <c r="A139" s="88" t="s">
        <v>60</v>
      </c>
      <c r="B139" s="89"/>
      <c r="C139" s="89"/>
      <c r="D139" s="89"/>
      <c r="E139" s="89"/>
      <c r="F139" s="89"/>
      <c r="G139" s="89"/>
      <c r="H139" s="89"/>
      <c r="I139" s="89"/>
      <c r="J139" s="89"/>
      <c r="K139" s="90"/>
      <c r="L139" s="91" t="s">
        <v>10</v>
      </c>
      <c r="M139" s="91"/>
      <c r="N139" s="121" t="s">
        <v>84</v>
      </c>
      <c r="O139" s="122"/>
      <c r="P139" s="123"/>
      <c r="Q139" s="121" t="s">
        <v>85</v>
      </c>
      <c r="R139" s="122"/>
      <c r="S139" s="123"/>
      <c r="T139" s="121" t="s">
        <v>86</v>
      </c>
      <c r="U139" s="122"/>
      <c r="V139" s="123"/>
      <c r="W139" s="121" t="s">
        <v>87</v>
      </c>
      <c r="X139" s="122"/>
      <c r="Y139" s="122"/>
    </row>
    <row r="140" spans="1:35" ht="12.75">
      <c r="A140" s="64" t="s">
        <v>78</v>
      </c>
      <c r="B140" s="64"/>
      <c r="C140" s="64"/>
      <c r="D140" s="64"/>
      <c r="E140" s="64"/>
      <c r="F140" s="64"/>
      <c r="G140" s="64"/>
      <c r="H140" s="64"/>
      <c r="I140" s="64"/>
      <c r="J140" s="64"/>
      <c r="K140" s="64"/>
      <c r="L140" s="91" t="s">
        <v>10</v>
      </c>
      <c r="M140" s="91"/>
      <c r="N140" s="60">
        <v>362.0054</v>
      </c>
      <c r="O140" s="61"/>
      <c r="P140" s="62"/>
      <c r="Q140" s="60">
        <v>340.934475</v>
      </c>
      <c r="R140" s="61"/>
      <c r="S140" s="62"/>
      <c r="T140" s="60">
        <v>216.23605</v>
      </c>
      <c r="U140" s="61"/>
      <c r="V140" s="62"/>
      <c r="W140" s="60">
        <v>116.75365</v>
      </c>
      <c r="X140" s="61"/>
      <c r="Y140" s="62"/>
      <c r="Z140" s="4"/>
      <c r="AA140" s="4"/>
      <c r="AB140" s="4"/>
      <c r="AC140" s="4"/>
      <c r="AD140" s="39"/>
      <c r="AE140" s="39"/>
      <c r="AF140" s="39"/>
      <c r="AG140" s="39"/>
      <c r="AH140" s="39"/>
      <c r="AI140" s="39"/>
    </row>
    <row r="141" spans="1:35" ht="12.75">
      <c r="A141" s="64" t="s">
        <v>79</v>
      </c>
      <c r="B141" s="64"/>
      <c r="C141" s="64"/>
      <c r="D141" s="64"/>
      <c r="E141" s="64"/>
      <c r="F141" s="64"/>
      <c r="G141" s="64"/>
      <c r="H141" s="64"/>
      <c r="I141" s="64"/>
      <c r="J141" s="64"/>
      <c r="K141" s="64"/>
      <c r="L141" s="93"/>
      <c r="M141" s="94"/>
      <c r="N141" s="60"/>
      <c r="O141" s="61"/>
      <c r="P141" s="62"/>
      <c r="Q141" s="60"/>
      <c r="R141" s="61"/>
      <c r="S141" s="62"/>
      <c r="T141" s="60"/>
      <c r="U141" s="61"/>
      <c r="V141" s="62"/>
      <c r="W141" s="60"/>
      <c r="X141" s="61"/>
      <c r="Y141" s="62"/>
      <c r="AD141" s="39"/>
      <c r="AE141" s="39"/>
      <c r="AF141" s="39"/>
      <c r="AG141" s="39"/>
      <c r="AH141" s="39"/>
      <c r="AI141" s="39"/>
    </row>
    <row r="142" spans="1:35" ht="12.75">
      <c r="A142" s="64" t="s">
        <v>80</v>
      </c>
      <c r="B142" s="64"/>
      <c r="C142" s="64"/>
      <c r="D142" s="64"/>
      <c r="E142" s="64"/>
      <c r="F142" s="64"/>
      <c r="G142" s="64"/>
      <c r="H142" s="64"/>
      <c r="I142" s="64"/>
      <c r="J142" s="64"/>
      <c r="K142" s="64"/>
      <c r="L142" s="91" t="s">
        <v>10</v>
      </c>
      <c r="M142" s="91"/>
      <c r="N142" s="60">
        <v>146.71165792</v>
      </c>
      <c r="O142" s="61"/>
      <c r="P142" s="62"/>
      <c r="Q142" s="60">
        <v>138.17214348</v>
      </c>
      <c r="R142" s="61"/>
      <c r="S142" s="62"/>
      <c r="T142" s="60">
        <v>87.63501704</v>
      </c>
      <c r="U142" s="61"/>
      <c r="V142" s="62"/>
      <c r="W142" s="60">
        <v>47.31730951999999</v>
      </c>
      <c r="X142" s="61"/>
      <c r="Y142" s="62"/>
      <c r="AD142" s="39"/>
      <c r="AE142" s="39"/>
      <c r="AF142" s="39"/>
      <c r="AG142" s="39"/>
      <c r="AH142" s="39"/>
      <c r="AI142" s="39"/>
    </row>
    <row r="143" spans="1:35" ht="12.75">
      <c r="A143" s="64" t="s">
        <v>81</v>
      </c>
      <c r="B143" s="64"/>
      <c r="C143" s="64"/>
      <c r="D143" s="64"/>
      <c r="E143" s="64"/>
      <c r="F143" s="64"/>
      <c r="G143" s="64"/>
      <c r="H143" s="64"/>
      <c r="I143" s="64"/>
      <c r="J143" s="64"/>
      <c r="K143" s="64"/>
      <c r="L143" s="91" t="s">
        <v>10</v>
      </c>
      <c r="M143" s="91"/>
      <c r="N143" s="60">
        <v>350.28029216</v>
      </c>
      <c r="O143" s="61"/>
      <c r="P143" s="62"/>
      <c r="Q143" s="60">
        <v>329.89184004</v>
      </c>
      <c r="R143" s="61"/>
      <c r="S143" s="62"/>
      <c r="T143" s="60">
        <v>209.23231192</v>
      </c>
      <c r="U143" s="61"/>
      <c r="V143" s="62"/>
      <c r="W143" s="60">
        <v>112.97207895999999</v>
      </c>
      <c r="X143" s="61"/>
      <c r="Y143" s="62"/>
      <c r="AD143" s="39"/>
      <c r="AE143" s="39"/>
      <c r="AF143" s="39"/>
      <c r="AG143" s="39"/>
      <c r="AH143" s="39"/>
      <c r="AI143" s="39"/>
    </row>
    <row r="144" spans="1:35" ht="12.75">
      <c r="A144" s="64" t="s">
        <v>82</v>
      </c>
      <c r="B144" s="64"/>
      <c r="C144" s="64"/>
      <c r="D144" s="64"/>
      <c r="E144" s="64"/>
      <c r="F144" s="64"/>
      <c r="G144" s="64"/>
      <c r="H144" s="64"/>
      <c r="I144" s="64"/>
      <c r="J144" s="64"/>
      <c r="K144" s="64"/>
      <c r="L144" s="91" t="s">
        <v>10</v>
      </c>
      <c r="M144" s="91"/>
      <c r="N144" s="60">
        <v>911.9786128000001</v>
      </c>
      <c r="O144" s="61"/>
      <c r="P144" s="62"/>
      <c r="Q144" s="60">
        <v>858.8958882</v>
      </c>
      <c r="R144" s="61"/>
      <c r="S144" s="62"/>
      <c r="T144" s="60">
        <v>544.7505835999999</v>
      </c>
      <c r="U144" s="61"/>
      <c r="V144" s="62"/>
      <c r="W144" s="60">
        <v>294.1305068</v>
      </c>
      <c r="X144" s="61"/>
      <c r="Y144" s="62"/>
      <c r="AD144" s="39"/>
      <c r="AE144" s="39"/>
      <c r="AF144" s="39"/>
      <c r="AG144" s="39"/>
      <c r="AH144" s="39"/>
      <c r="AI144" s="39"/>
    </row>
    <row r="145" spans="1:35" ht="12.75">
      <c r="A145" s="64" t="s">
        <v>83</v>
      </c>
      <c r="B145" s="64"/>
      <c r="C145" s="64"/>
      <c r="D145" s="64"/>
      <c r="E145" s="64"/>
      <c r="F145" s="64"/>
      <c r="G145" s="64"/>
      <c r="H145" s="64"/>
      <c r="I145" s="64"/>
      <c r="J145" s="64"/>
      <c r="K145" s="64"/>
      <c r="L145" s="91" t="s">
        <v>10</v>
      </c>
      <c r="M145" s="91"/>
      <c r="N145" s="60">
        <v>607.9026704</v>
      </c>
      <c r="O145" s="61"/>
      <c r="P145" s="62"/>
      <c r="Q145" s="60">
        <v>572.5190226</v>
      </c>
      <c r="R145" s="61"/>
      <c r="S145" s="62"/>
      <c r="T145" s="60">
        <v>363.1174348</v>
      </c>
      <c r="U145" s="61"/>
      <c r="V145" s="62"/>
      <c r="W145" s="60">
        <v>196.06021239999998</v>
      </c>
      <c r="X145" s="61"/>
      <c r="Y145" s="62"/>
      <c r="AD145" s="39"/>
      <c r="AE145" s="39"/>
      <c r="AF145" s="39"/>
      <c r="AG145" s="39"/>
      <c r="AH145" s="39"/>
      <c r="AI145" s="39"/>
    </row>
    <row r="146" spans="1:25" s="20" customFormat="1" ht="12.75">
      <c r="A146" s="55" t="s">
        <v>88</v>
      </c>
      <c r="B146" s="55"/>
      <c r="C146" s="55"/>
      <c r="D146" s="55"/>
      <c r="E146" s="55"/>
      <c r="F146" s="55"/>
      <c r="G146" s="55"/>
      <c r="H146" s="55"/>
      <c r="I146" s="55"/>
      <c r="J146" s="55"/>
      <c r="K146" s="55"/>
      <c r="L146" s="56" t="s">
        <v>10</v>
      </c>
      <c r="M146" s="56"/>
      <c r="N146" s="57">
        <v>230.32</v>
      </c>
      <c r="O146" s="58"/>
      <c r="P146" s="59"/>
      <c r="Q146" s="57">
        <v>230.32</v>
      </c>
      <c r="R146" s="58"/>
      <c r="S146" s="59"/>
      <c r="T146" s="57">
        <v>230.32</v>
      </c>
      <c r="U146" s="58"/>
      <c r="V146" s="59"/>
      <c r="W146" s="57">
        <v>230.32</v>
      </c>
      <c r="X146" s="58"/>
      <c r="Y146" s="59"/>
    </row>
    <row r="147" spans="1:25" ht="12.7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W147" s="4"/>
      <c r="X147" s="4"/>
      <c r="Y147" s="4"/>
    </row>
    <row r="148" spans="1:25" ht="85.5" customHeight="1">
      <c r="A148" s="87" t="s">
        <v>1613</v>
      </c>
      <c r="B148" s="87"/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7"/>
      <c r="U148" s="87"/>
      <c r="V148" s="87"/>
      <c r="W148" s="87"/>
      <c r="X148" s="87"/>
      <c r="Y148" s="87"/>
    </row>
    <row r="149" spans="1:25" ht="15.75">
      <c r="A149" s="21"/>
      <c r="B149" s="21"/>
      <c r="C149" s="21"/>
      <c r="D149" s="21"/>
      <c r="E149" s="21"/>
      <c r="F149" s="21"/>
      <c r="G149" s="21"/>
      <c r="H149" s="21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</row>
    <row r="150" ht="15.75">
      <c r="H150" s="24" t="s">
        <v>93</v>
      </c>
    </row>
    <row r="151" ht="15">
      <c r="F151" s="18"/>
    </row>
    <row r="152" spans="1:25" s="34" customFormat="1" ht="15">
      <c r="A152" s="35" t="s">
        <v>1614</v>
      </c>
      <c r="B152" s="35"/>
      <c r="C152" s="35"/>
      <c r="D152" s="35"/>
      <c r="E152" s="35"/>
      <c r="F152" s="35"/>
      <c r="G152" s="35"/>
      <c r="H152" s="35"/>
      <c r="I152" s="35"/>
      <c r="J152" s="35"/>
      <c r="K152" s="35"/>
      <c r="L152" s="35"/>
      <c r="M152" s="35"/>
      <c r="N152" s="35"/>
      <c r="O152" s="35"/>
      <c r="P152" s="35"/>
      <c r="Q152" s="35"/>
      <c r="R152" s="35"/>
      <c r="S152" s="35"/>
      <c r="T152" s="35"/>
      <c r="U152" s="35"/>
      <c r="V152" s="35"/>
      <c r="W152" s="35"/>
      <c r="X152" s="35"/>
      <c r="Y152" s="35"/>
    </row>
    <row r="154" spans="1:25" ht="27" customHeight="1">
      <c r="A154" s="47" t="s">
        <v>66</v>
      </c>
      <c r="B154" s="48"/>
      <c r="C154" s="48"/>
      <c r="D154" s="48"/>
      <c r="E154" s="48"/>
      <c r="F154" s="48"/>
      <c r="G154" s="48"/>
      <c r="H154" s="48"/>
      <c r="I154" s="48"/>
      <c r="J154" s="48"/>
      <c r="K154" s="48"/>
      <c r="L154" s="48"/>
      <c r="M154" s="48"/>
      <c r="N154" s="48"/>
      <c r="O154" s="48"/>
      <c r="P154" s="48"/>
      <c r="Q154" s="48"/>
      <c r="R154" s="48"/>
      <c r="S154" s="48"/>
      <c r="T154" s="48"/>
      <c r="U154" s="48"/>
      <c r="V154" s="48"/>
      <c r="W154" s="48"/>
      <c r="X154" s="48"/>
      <c r="Y154" s="49"/>
    </row>
    <row r="155" spans="1:25" ht="12.75">
      <c r="A155" s="23" t="s">
        <v>22</v>
      </c>
      <c r="B155" s="22" t="s">
        <v>23</v>
      </c>
      <c r="C155" s="8" t="s">
        <v>24</v>
      </c>
      <c r="D155" s="9" t="s">
        <v>25</v>
      </c>
      <c r="E155" s="6" t="s">
        <v>26</v>
      </c>
      <c r="F155" s="6" t="s">
        <v>27</v>
      </c>
      <c r="G155" s="8" t="s">
        <v>28</v>
      </c>
      <c r="H155" s="9" t="s">
        <v>29</v>
      </c>
      <c r="I155" s="6" t="s">
        <v>30</v>
      </c>
      <c r="J155" s="6" t="s">
        <v>31</v>
      </c>
      <c r="K155" s="6" t="s">
        <v>32</v>
      </c>
      <c r="L155" s="6" t="s">
        <v>33</v>
      </c>
      <c r="M155" s="6" t="s">
        <v>34</v>
      </c>
      <c r="N155" s="6" t="s">
        <v>35</v>
      </c>
      <c r="O155" s="6" t="s">
        <v>36</v>
      </c>
      <c r="P155" s="6" t="s">
        <v>37</v>
      </c>
      <c r="Q155" s="6" t="s">
        <v>38</v>
      </c>
      <c r="R155" s="6" t="s">
        <v>39</v>
      </c>
      <c r="S155" s="6" t="s">
        <v>40</v>
      </c>
      <c r="T155" s="6" t="s">
        <v>41</v>
      </c>
      <c r="U155" s="6" t="s">
        <v>42</v>
      </c>
      <c r="V155" s="6" t="s">
        <v>43</v>
      </c>
      <c r="W155" s="6" t="s">
        <v>44</v>
      </c>
      <c r="X155" s="6" t="s">
        <v>45</v>
      </c>
      <c r="Y155" s="6" t="s">
        <v>64</v>
      </c>
    </row>
    <row r="156" spans="1:25" ht="11.25">
      <c r="A156" s="10">
        <f>A94</f>
        <v>42826</v>
      </c>
      <c r="B156" s="11">
        <v>114.5698752</v>
      </c>
      <c r="C156" s="11">
        <v>119.76212832</v>
      </c>
      <c r="D156" s="11">
        <v>127.68886496</v>
      </c>
      <c r="E156" s="11">
        <v>141.84596159999998</v>
      </c>
      <c r="F156" s="11">
        <v>142.07798879999999</v>
      </c>
      <c r="G156" s="11">
        <v>141.0725376</v>
      </c>
      <c r="H156" s="11">
        <v>140.92129024</v>
      </c>
      <c r="I156" s="11">
        <v>141.60705952</v>
      </c>
      <c r="J156" s="11">
        <v>141.18253568</v>
      </c>
      <c r="K156" s="11">
        <v>140.73223104000002</v>
      </c>
      <c r="L156" s="11">
        <v>113.76379551999999</v>
      </c>
      <c r="M156" s="11">
        <v>106.20142752</v>
      </c>
      <c r="N156" s="11">
        <v>140.79582368</v>
      </c>
      <c r="O156" s="11">
        <v>141.44721855999998</v>
      </c>
      <c r="P156" s="11">
        <v>142.22064256</v>
      </c>
      <c r="Q156" s="11">
        <v>141.75486944</v>
      </c>
      <c r="R156" s="11">
        <v>140.591296</v>
      </c>
      <c r="S156" s="11">
        <v>124.84782079999998</v>
      </c>
      <c r="T156" s="11">
        <v>120.92226432</v>
      </c>
      <c r="U156" s="11">
        <v>125.03688</v>
      </c>
      <c r="V156" s="11">
        <v>122.63582815999999</v>
      </c>
      <c r="W156" s="11">
        <v>115.62860672</v>
      </c>
      <c r="X156" s="11">
        <v>113.32895936</v>
      </c>
      <c r="Y156" s="11">
        <v>114.26394304000002</v>
      </c>
    </row>
    <row r="157" spans="1:25" ht="11.25">
      <c r="A157" s="10">
        <f aca="true" t="shared" si="2" ref="A157:A185">A95</f>
        <v>42827</v>
      </c>
      <c r="B157" s="11">
        <v>130.29100704</v>
      </c>
      <c r="C157" s="11">
        <v>131.76223136</v>
      </c>
      <c r="D157" s="11">
        <v>136.00746976</v>
      </c>
      <c r="E157" s="11">
        <v>142.59532352</v>
      </c>
      <c r="F157" s="11">
        <v>143.75545952</v>
      </c>
      <c r="G157" s="11">
        <v>143.68155456</v>
      </c>
      <c r="H157" s="11">
        <v>143.5045264</v>
      </c>
      <c r="I157" s="11">
        <v>139.40194176</v>
      </c>
      <c r="J157" s="11">
        <v>136.48011775999998</v>
      </c>
      <c r="K157" s="11">
        <v>131.55426623999998</v>
      </c>
      <c r="L157" s="11">
        <v>128.96071776</v>
      </c>
      <c r="M157" s="11">
        <v>129.70836096</v>
      </c>
      <c r="N157" s="11">
        <v>131.69863872</v>
      </c>
      <c r="O157" s="11">
        <v>132.83815008</v>
      </c>
      <c r="P157" s="11">
        <v>141.56581024</v>
      </c>
      <c r="Q157" s="11">
        <v>140.22692736</v>
      </c>
      <c r="R157" s="11">
        <v>143.02844095999998</v>
      </c>
      <c r="S157" s="11">
        <v>138.71101632</v>
      </c>
      <c r="T157" s="11">
        <v>141.28050272</v>
      </c>
      <c r="U157" s="11">
        <v>135.73934944</v>
      </c>
      <c r="V157" s="11">
        <v>125.59374528</v>
      </c>
      <c r="W157" s="11">
        <v>129.48148992</v>
      </c>
      <c r="X157" s="11">
        <v>126.64560192</v>
      </c>
      <c r="Y157" s="11">
        <v>125.51468415999999</v>
      </c>
    </row>
    <row r="158" spans="1:25" ht="11.25">
      <c r="A158" s="10">
        <f t="shared" si="2"/>
        <v>42828</v>
      </c>
      <c r="B158" s="11">
        <v>147.96288608</v>
      </c>
      <c r="C158" s="11">
        <v>148.99068064</v>
      </c>
      <c r="D158" s="11">
        <v>151.08580031999998</v>
      </c>
      <c r="E158" s="11">
        <v>156.64242208</v>
      </c>
      <c r="F158" s="11">
        <v>159.969864</v>
      </c>
      <c r="G158" s="11">
        <v>158.0620848</v>
      </c>
      <c r="H158" s="11">
        <v>156.45680031999999</v>
      </c>
      <c r="I158" s="11">
        <v>150.09409888</v>
      </c>
      <c r="J158" s="11">
        <v>150.59080896</v>
      </c>
      <c r="K158" s="11">
        <v>150.32096992</v>
      </c>
      <c r="L158" s="11">
        <v>149.78472928000002</v>
      </c>
      <c r="M158" s="11">
        <v>150.00816288</v>
      </c>
      <c r="N158" s="11">
        <v>150.76268095999998</v>
      </c>
      <c r="O158" s="11">
        <v>152.83545727999999</v>
      </c>
      <c r="P158" s="11">
        <v>163.17527679999998</v>
      </c>
      <c r="Q158" s="11">
        <v>165.0744624</v>
      </c>
      <c r="R158" s="11">
        <v>164.180728</v>
      </c>
      <c r="S158" s="11">
        <v>155.90680992</v>
      </c>
      <c r="T158" s="11">
        <v>150.5426848</v>
      </c>
      <c r="U158" s="11">
        <v>149.47192224</v>
      </c>
      <c r="V158" s="11">
        <v>148.325536</v>
      </c>
      <c r="W158" s="11">
        <v>147.8614816</v>
      </c>
      <c r="X158" s="11">
        <v>148.99239936</v>
      </c>
      <c r="Y158" s="11">
        <v>147.77210816</v>
      </c>
    </row>
    <row r="159" spans="1:25" ht="11.25">
      <c r="A159" s="10">
        <f t="shared" si="2"/>
        <v>42829</v>
      </c>
      <c r="B159" s="11">
        <v>157.22678688</v>
      </c>
      <c r="C159" s="11">
        <v>158.13770848000001</v>
      </c>
      <c r="D159" s="11">
        <v>159.34596864</v>
      </c>
      <c r="E159" s="11">
        <v>162.83668895999998</v>
      </c>
      <c r="F159" s="11">
        <v>164.11026048</v>
      </c>
      <c r="G159" s="11">
        <v>163.5018336</v>
      </c>
      <c r="H159" s="11">
        <v>162.86075104</v>
      </c>
      <c r="I159" s="11">
        <v>163.02918559999998</v>
      </c>
      <c r="J159" s="11">
        <v>160.95125312000002</v>
      </c>
      <c r="K159" s="11">
        <v>159.97502015999999</v>
      </c>
      <c r="L159" s="11">
        <v>159.44393568</v>
      </c>
      <c r="M159" s="11">
        <v>157.97099264000002</v>
      </c>
      <c r="N159" s="11">
        <v>158.78222848000001</v>
      </c>
      <c r="O159" s="11">
        <v>160.25173408</v>
      </c>
      <c r="P159" s="11">
        <v>164.25291424</v>
      </c>
      <c r="Q159" s="11">
        <v>164.41791136</v>
      </c>
      <c r="R159" s="11">
        <v>163.07902848</v>
      </c>
      <c r="S159" s="11">
        <v>157.80255807999998</v>
      </c>
      <c r="T159" s="11">
        <v>156.64585952</v>
      </c>
      <c r="U159" s="11">
        <v>156.10790015999999</v>
      </c>
      <c r="V159" s="11">
        <v>155.9566528</v>
      </c>
      <c r="W159" s="11">
        <v>155.41009984</v>
      </c>
      <c r="X159" s="11">
        <v>154.57995807999998</v>
      </c>
      <c r="Y159" s="11">
        <v>154.11246623999997</v>
      </c>
    </row>
    <row r="160" spans="1:25" ht="11.25">
      <c r="A160" s="10">
        <f t="shared" si="2"/>
        <v>42830</v>
      </c>
      <c r="B160" s="11">
        <v>155.73150048</v>
      </c>
      <c r="C160" s="11">
        <v>156.76960736</v>
      </c>
      <c r="D160" s="11">
        <v>161.88108064</v>
      </c>
      <c r="E160" s="11">
        <v>162.65450464</v>
      </c>
      <c r="F160" s="11">
        <v>163.20449503999998</v>
      </c>
      <c r="G160" s="11">
        <v>162.92262495999998</v>
      </c>
      <c r="H160" s="11">
        <v>162.63559872</v>
      </c>
      <c r="I160" s="11">
        <v>162.07013984000002</v>
      </c>
      <c r="J160" s="11">
        <v>161.32593408</v>
      </c>
      <c r="K160" s="11">
        <v>159.40956128</v>
      </c>
      <c r="L160" s="11">
        <v>157.62037376</v>
      </c>
      <c r="M160" s="11">
        <v>159.46456032</v>
      </c>
      <c r="N160" s="11">
        <v>161.9979536</v>
      </c>
      <c r="O160" s="11">
        <v>162.54278784000002</v>
      </c>
      <c r="P160" s="11">
        <v>163.70808</v>
      </c>
      <c r="Q160" s="11">
        <v>163.60323807999998</v>
      </c>
      <c r="R160" s="11">
        <v>162.376072</v>
      </c>
      <c r="S160" s="11">
        <v>159.39924896</v>
      </c>
      <c r="T160" s="11">
        <v>156.80570048</v>
      </c>
      <c r="U160" s="11">
        <v>155.77274976</v>
      </c>
      <c r="V160" s="11">
        <v>156.43273824</v>
      </c>
      <c r="W160" s="11">
        <v>155.74353151999998</v>
      </c>
      <c r="X160" s="11">
        <v>155.88790400000002</v>
      </c>
      <c r="Y160" s="11">
        <v>156.31070912</v>
      </c>
    </row>
    <row r="161" spans="1:25" ht="11.25">
      <c r="A161" s="10">
        <f t="shared" si="2"/>
        <v>42831</v>
      </c>
      <c r="B161" s="11">
        <v>156.49976832</v>
      </c>
      <c r="C161" s="11">
        <v>160.0300192</v>
      </c>
      <c r="D161" s="11">
        <v>164.48666016</v>
      </c>
      <c r="E161" s="11">
        <v>168.61674431999998</v>
      </c>
      <c r="F161" s="11">
        <v>168.82642815999998</v>
      </c>
      <c r="G161" s="11">
        <v>168.16987712</v>
      </c>
      <c r="H161" s="11">
        <v>167.80207104000002</v>
      </c>
      <c r="I161" s="11">
        <v>166.9220864</v>
      </c>
      <c r="J161" s="11">
        <v>167.20395648000002</v>
      </c>
      <c r="K161" s="11">
        <v>165.4955488</v>
      </c>
      <c r="L161" s="11">
        <v>165.65023359999998</v>
      </c>
      <c r="M161" s="11">
        <v>166.00600864</v>
      </c>
      <c r="N161" s="11">
        <v>167.53910688</v>
      </c>
      <c r="O161" s="11">
        <v>168.42940384</v>
      </c>
      <c r="P161" s="11">
        <v>169.41938656</v>
      </c>
      <c r="Q161" s="11">
        <v>169.36954368</v>
      </c>
      <c r="R161" s="11">
        <v>168.4431536</v>
      </c>
      <c r="S161" s="11">
        <v>165.87194848</v>
      </c>
      <c r="T161" s="11">
        <v>157.20100607999998</v>
      </c>
      <c r="U161" s="11">
        <v>155.08354304</v>
      </c>
      <c r="V161" s="11">
        <v>155.59400287999998</v>
      </c>
      <c r="W161" s="11">
        <v>155.27260223999997</v>
      </c>
      <c r="X161" s="11">
        <v>155.19354112</v>
      </c>
      <c r="Y161" s="11">
        <v>151.70625823999998</v>
      </c>
    </row>
    <row r="162" spans="1:25" ht="11.25">
      <c r="A162" s="10">
        <f t="shared" si="2"/>
        <v>42832</v>
      </c>
      <c r="B162" s="11">
        <v>166.243192</v>
      </c>
      <c r="C162" s="11">
        <v>166.84130656000002</v>
      </c>
      <c r="D162" s="11">
        <v>167.61301184</v>
      </c>
      <c r="E162" s="11">
        <v>176.97831712</v>
      </c>
      <c r="F162" s="11">
        <v>182.24791263999998</v>
      </c>
      <c r="G162" s="11">
        <v>178.3257936</v>
      </c>
      <c r="H162" s="11">
        <v>177.59018144</v>
      </c>
      <c r="I162" s="11">
        <v>175.93849151999999</v>
      </c>
      <c r="J162" s="11">
        <v>174.77491808</v>
      </c>
      <c r="K162" s="11">
        <v>172.55433184</v>
      </c>
      <c r="L162" s="11">
        <v>167.01145984</v>
      </c>
      <c r="M162" s="11">
        <v>170.77889408</v>
      </c>
      <c r="N162" s="11">
        <v>173.12666559999997</v>
      </c>
      <c r="O162" s="11">
        <v>177.13300191999997</v>
      </c>
      <c r="P162" s="11">
        <v>187.62063136</v>
      </c>
      <c r="Q162" s="11">
        <v>189.42528736000003</v>
      </c>
      <c r="R162" s="11">
        <v>180.17513631999998</v>
      </c>
      <c r="S162" s="11">
        <v>166.29990976000002</v>
      </c>
      <c r="T162" s="11">
        <v>165.72070112</v>
      </c>
      <c r="U162" s="11">
        <v>165.1088368</v>
      </c>
      <c r="V162" s="11">
        <v>165.71210752</v>
      </c>
      <c r="W162" s="11">
        <v>165.53679807999998</v>
      </c>
      <c r="X162" s="11">
        <v>165.70867008</v>
      </c>
      <c r="Y162" s="11">
        <v>165.75851296</v>
      </c>
    </row>
    <row r="163" spans="1:25" ht="11.25">
      <c r="A163" s="10">
        <f t="shared" si="2"/>
        <v>42833</v>
      </c>
      <c r="B163" s="11">
        <v>157.80599551999998</v>
      </c>
      <c r="C163" s="11">
        <v>157.66162304</v>
      </c>
      <c r="D163" s="11">
        <v>158.66019936</v>
      </c>
      <c r="E163" s="11">
        <v>169.8696912</v>
      </c>
      <c r="F163" s="11">
        <v>177.11409600000002</v>
      </c>
      <c r="G163" s="11">
        <v>175.41600064</v>
      </c>
      <c r="H163" s="11">
        <v>174.90897823999998</v>
      </c>
      <c r="I163" s="11">
        <v>174.6047648</v>
      </c>
      <c r="J163" s="11">
        <v>174.4414864</v>
      </c>
      <c r="K163" s="11">
        <v>174.19399072</v>
      </c>
      <c r="L163" s="11">
        <v>174.06680544</v>
      </c>
      <c r="M163" s="11">
        <v>173.0063552</v>
      </c>
      <c r="N163" s="11">
        <v>173.05276064</v>
      </c>
      <c r="O163" s="11">
        <v>173.58556384</v>
      </c>
      <c r="P163" s="11">
        <v>174.37617504000002</v>
      </c>
      <c r="Q163" s="11">
        <v>177.26190591999998</v>
      </c>
      <c r="R163" s="11">
        <v>173.0407296</v>
      </c>
      <c r="S163" s="11">
        <v>172.33261696</v>
      </c>
      <c r="T163" s="11">
        <v>171.93559264</v>
      </c>
      <c r="U163" s="11">
        <v>169.3626688</v>
      </c>
      <c r="V163" s="11">
        <v>170.79436256</v>
      </c>
      <c r="W163" s="11">
        <v>165.2033664</v>
      </c>
      <c r="X163" s="11">
        <v>165.36492608</v>
      </c>
      <c r="Y163" s="11">
        <v>162.86418848</v>
      </c>
    </row>
    <row r="164" spans="1:25" ht="11.25">
      <c r="A164" s="10">
        <f t="shared" si="2"/>
        <v>42834</v>
      </c>
      <c r="B164" s="11">
        <v>152.01390912000002</v>
      </c>
      <c r="C164" s="11">
        <v>151.82828736</v>
      </c>
      <c r="D164" s="11">
        <v>152.9402992</v>
      </c>
      <c r="E164" s="11">
        <v>160.34110751999998</v>
      </c>
      <c r="F164" s="11">
        <v>162.58747456</v>
      </c>
      <c r="G164" s="11">
        <v>161.07156351999998</v>
      </c>
      <c r="H164" s="11">
        <v>161.6198352</v>
      </c>
      <c r="I164" s="11">
        <v>163.6908928</v>
      </c>
      <c r="J164" s="11">
        <v>161.97389152</v>
      </c>
      <c r="K164" s="11">
        <v>158.03802272000001</v>
      </c>
      <c r="L164" s="11">
        <v>157.4863136</v>
      </c>
      <c r="M164" s="11">
        <v>157.90911872</v>
      </c>
      <c r="N164" s="11">
        <v>159.43190464</v>
      </c>
      <c r="O164" s="11">
        <v>163.36261728</v>
      </c>
      <c r="P164" s="11">
        <v>171.30825984</v>
      </c>
      <c r="Q164" s="11">
        <v>170.97310944</v>
      </c>
      <c r="R164" s="11">
        <v>166.83443168</v>
      </c>
      <c r="S164" s="11">
        <v>164.11369792</v>
      </c>
      <c r="T164" s="11">
        <v>159.6519008</v>
      </c>
      <c r="U164" s="11">
        <v>152.36796543999998</v>
      </c>
      <c r="V164" s="11">
        <v>152.82858240000002</v>
      </c>
      <c r="W164" s="11">
        <v>151.57391679999998</v>
      </c>
      <c r="X164" s="11">
        <v>151.55329215999998</v>
      </c>
      <c r="Y164" s="11">
        <v>151.81625631999998</v>
      </c>
    </row>
    <row r="165" spans="1:25" ht="11.25">
      <c r="A165" s="10">
        <f t="shared" si="2"/>
        <v>42835</v>
      </c>
      <c r="B165" s="11">
        <v>151.36251424</v>
      </c>
      <c r="C165" s="11">
        <v>157.25256768</v>
      </c>
      <c r="D165" s="11">
        <v>164.40759904</v>
      </c>
      <c r="E165" s="11">
        <v>169.0532992</v>
      </c>
      <c r="F165" s="11">
        <v>168.77314783999998</v>
      </c>
      <c r="G165" s="11">
        <v>168.27815648</v>
      </c>
      <c r="H165" s="11">
        <v>167.70926016</v>
      </c>
      <c r="I165" s="11">
        <v>167.3345792</v>
      </c>
      <c r="J165" s="11">
        <v>167.79004</v>
      </c>
      <c r="K165" s="11">
        <v>165.67601439999999</v>
      </c>
      <c r="L165" s="11">
        <v>160.66250816</v>
      </c>
      <c r="M165" s="11">
        <v>160.99765856000002</v>
      </c>
      <c r="N165" s="11">
        <v>163.02918559999998</v>
      </c>
      <c r="O165" s="11">
        <v>164.76337408</v>
      </c>
      <c r="P165" s="11">
        <v>166.65224736</v>
      </c>
      <c r="Q165" s="11">
        <v>166.55599904</v>
      </c>
      <c r="R165" s="11">
        <v>165.9166352</v>
      </c>
      <c r="S165" s="11">
        <v>157.06178976</v>
      </c>
      <c r="T165" s="11">
        <v>150.79705536</v>
      </c>
      <c r="U165" s="11">
        <v>150.22472159999998</v>
      </c>
      <c r="V165" s="11">
        <v>150.76783712</v>
      </c>
      <c r="W165" s="11">
        <v>151.55672959999998</v>
      </c>
      <c r="X165" s="11">
        <v>149.59567008</v>
      </c>
      <c r="Y165" s="11">
        <v>150.68705728</v>
      </c>
    </row>
    <row r="166" spans="1:25" ht="11.25">
      <c r="A166" s="10">
        <f t="shared" si="2"/>
        <v>42836</v>
      </c>
      <c r="B166" s="11">
        <v>155.06807455999999</v>
      </c>
      <c r="C166" s="11">
        <v>155.458224</v>
      </c>
      <c r="D166" s="11">
        <v>165.770544</v>
      </c>
      <c r="E166" s="11">
        <v>168.96048831999997</v>
      </c>
      <c r="F166" s="11">
        <v>171.56778656</v>
      </c>
      <c r="G166" s="11">
        <v>169.422824</v>
      </c>
      <c r="H166" s="11">
        <v>168.33315552</v>
      </c>
      <c r="I166" s="11">
        <v>167.7298848</v>
      </c>
      <c r="J166" s="11">
        <v>166.46834431999997</v>
      </c>
      <c r="K166" s="11">
        <v>163.6135504</v>
      </c>
      <c r="L166" s="11">
        <v>163.51386464</v>
      </c>
      <c r="M166" s="11">
        <v>162.11310784</v>
      </c>
      <c r="N166" s="11">
        <v>165.16039840000002</v>
      </c>
      <c r="O166" s="11">
        <v>168.05128544</v>
      </c>
      <c r="P166" s="11">
        <v>170.6087408</v>
      </c>
      <c r="Q166" s="11">
        <v>170.7978</v>
      </c>
      <c r="R166" s="11">
        <v>169.65141376</v>
      </c>
      <c r="S166" s="11">
        <v>161.53046175999998</v>
      </c>
      <c r="T166" s="11">
        <v>154.49402208</v>
      </c>
      <c r="U166" s="11">
        <v>153.137952</v>
      </c>
      <c r="V166" s="11">
        <v>153.42841568</v>
      </c>
      <c r="W166" s="11">
        <v>152.07922048</v>
      </c>
      <c r="X166" s="11">
        <v>151.87641152</v>
      </c>
      <c r="Y166" s="11">
        <v>152.07406432</v>
      </c>
    </row>
    <row r="167" spans="1:25" ht="11.25">
      <c r="A167" s="10">
        <f t="shared" si="2"/>
        <v>42837</v>
      </c>
      <c r="B167" s="11">
        <v>148.15882015999998</v>
      </c>
      <c r="C167" s="11">
        <v>155.0371376</v>
      </c>
      <c r="D167" s="11">
        <v>157.67881024</v>
      </c>
      <c r="E167" s="11">
        <v>157.88677536</v>
      </c>
      <c r="F167" s="11">
        <v>157.99161728</v>
      </c>
      <c r="G167" s="11">
        <v>157.50178208</v>
      </c>
      <c r="H167" s="11">
        <v>158.30614304</v>
      </c>
      <c r="I167" s="11">
        <v>156.20071104000002</v>
      </c>
      <c r="J167" s="11">
        <v>156.65445312</v>
      </c>
      <c r="K167" s="11">
        <v>155.9136848</v>
      </c>
      <c r="L167" s="11">
        <v>154.75698624</v>
      </c>
      <c r="M167" s="11">
        <v>156.7558576</v>
      </c>
      <c r="N167" s="11">
        <v>157.10647648</v>
      </c>
      <c r="O167" s="11">
        <v>157.07897695999998</v>
      </c>
      <c r="P167" s="11">
        <v>163.82323424</v>
      </c>
      <c r="Q167" s="11">
        <v>165.770544</v>
      </c>
      <c r="R167" s="11">
        <v>160.53532288</v>
      </c>
      <c r="S167" s="11">
        <v>155.11963616</v>
      </c>
      <c r="T167" s="11">
        <v>153.74637888</v>
      </c>
      <c r="U167" s="11">
        <v>148.43037791999998</v>
      </c>
      <c r="V167" s="11">
        <v>142.15017504000002</v>
      </c>
      <c r="W167" s="11">
        <v>145.69245696</v>
      </c>
      <c r="X167" s="11">
        <v>142.34954656</v>
      </c>
      <c r="Y167" s="11">
        <v>142.72422752</v>
      </c>
    </row>
    <row r="168" spans="1:25" ht="11.25">
      <c r="A168" s="10">
        <f t="shared" si="2"/>
        <v>42838</v>
      </c>
      <c r="B168" s="11">
        <v>142.3272032</v>
      </c>
      <c r="C168" s="11">
        <v>147.94569887999998</v>
      </c>
      <c r="D168" s="11">
        <v>151.68907104000002</v>
      </c>
      <c r="E168" s="11">
        <v>155.25025888</v>
      </c>
      <c r="F168" s="11">
        <v>159.33909376</v>
      </c>
      <c r="G168" s="11">
        <v>156.3777392</v>
      </c>
      <c r="H168" s="11">
        <v>155.19010368</v>
      </c>
      <c r="I168" s="11">
        <v>154.33761855999998</v>
      </c>
      <c r="J168" s="11">
        <v>150.53580992</v>
      </c>
      <c r="K168" s="11">
        <v>149.84144704</v>
      </c>
      <c r="L168" s="11">
        <v>150.21440927999998</v>
      </c>
      <c r="M168" s="11">
        <v>149.4341104</v>
      </c>
      <c r="N168" s="11">
        <v>150.23503391999998</v>
      </c>
      <c r="O168" s="11">
        <v>151.18892352</v>
      </c>
      <c r="P168" s="11">
        <v>157.89708768</v>
      </c>
      <c r="Q168" s="11">
        <v>161.64733471999998</v>
      </c>
      <c r="R168" s="11">
        <v>155.19525984</v>
      </c>
      <c r="S168" s="11">
        <v>153.739504</v>
      </c>
      <c r="T168" s="11">
        <v>149.27255072</v>
      </c>
      <c r="U168" s="11">
        <v>144.41201056</v>
      </c>
      <c r="V168" s="11">
        <v>139.82818432</v>
      </c>
      <c r="W168" s="11">
        <v>140.90066559999997</v>
      </c>
      <c r="X168" s="11">
        <v>141.19112928</v>
      </c>
      <c r="Y168" s="11">
        <v>141.25987808</v>
      </c>
    </row>
    <row r="169" spans="1:25" ht="11.25">
      <c r="A169" s="10">
        <f t="shared" si="2"/>
        <v>42839</v>
      </c>
      <c r="B169" s="11">
        <v>143.42030912</v>
      </c>
      <c r="C169" s="11">
        <v>147.82195104</v>
      </c>
      <c r="D169" s="11">
        <v>153.33044864</v>
      </c>
      <c r="E169" s="11">
        <v>157.133976</v>
      </c>
      <c r="F169" s="11">
        <v>157.40037759999998</v>
      </c>
      <c r="G169" s="11">
        <v>156.93976064</v>
      </c>
      <c r="H169" s="11">
        <v>155.75556256000002</v>
      </c>
      <c r="I169" s="11">
        <v>155.61290879999999</v>
      </c>
      <c r="J169" s="11">
        <v>150.15253536</v>
      </c>
      <c r="K169" s="11">
        <v>148.8153712</v>
      </c>
      <c r="L169" s="11">
        <v>147.45930112</v>
      </c>
      <c r="M169" s="11">
        <v>148.37022272000002</v>
      </c>
      <c r="N169" s="11">
        <v>150.56159072</v>
      </c>
      <c r="O169" s="11">
        <v>153.51091423999998</v>
      </c>
      <c r="P169" s="11">
        <v>155.99274592</v>
      </c>
      <c r="Q169" s="11">
        <v>160.11251776</v>
      </c>
      <c r="R169" s="11">
        <v>157.520688</v>
      </c>
      <c r="S169" s="11">
        <v>155.03370016</v>
      </c>
      <c r="T169" s="11">
        <v>150.69393215999997</v>
      </c>
      <c r="U169" s="11">
        <v>148.82912095999998</v>
      </c>
      <c r="V169" s="11">
        <v>147.3716464</v>
      </c>
      <c r="W169" s="11">
        <v>147.11040096</v>
      </c>
      <c r="X169" s="11">
        <v>145.28512032</v>
      </c>
      <c r="Y169" s="11">
        <v>147.62601696</v>
      </c>
    </row>
    <row r="170" spans="1:25" ht="11.25">
      <c r="A170" s="10">
        <f t="shared" si="2"/>
        <v>42840</v>
      </c>
      <c r="B170" s="11">
        <v>150.87439776000002</v>
      </c>
      <c r="C170" s="11">
        <v>151.57735423999998</v>
      </c>
      <c r="D170" s="11">
        <v>153.14138944</v>
      </c>
      <c r="E170" s="11">
        <v>153.73434784</v>
      </c>
      <c r="F170" s="11">
        <v>157.1081952</v>
      </c>
      <c r="G170" s="11">
        <v>155.00620063999997</v>
      </c>
      <c r="H170" s="11">
        <v>164.03119936</v>
      </c>
      <c r="I170" s="11">
        <v>163.9401072</v>
      </c>
      <c r="J170" s="11">
        <v>160.958128</v>
      </c>
      <c r="K170" s="11">
        <v>163.35230496</v>
      </c>
      <c r="L170" s="11">
        <v>158.251144</v>
      </c>
      <c r="M170" s="11">
        <v>158.48832736</v>
      </c>
      <c r="N170" s="11">
        <v>152.87498784000002</v>
      </c>
      <c r="O170" s="11">
        <v>163.94526336</v>
      </c>
      <c r="P170" s="11">
        <v>164.16010336</v>
      </c>
      <c r="Q170" s="11">
        <v>165.15352352</v>
      </c>
      <c r="R170" s="11">
        <v>162.78684607999998</v>
      </c>
      <c r="S170" s="11">
        <v>154.61433248</v>
      </c>
      <c r="T170" s="11">
        <v>150.98267712</v>
      </c>
      <c r="U170" s="11">
        <v>148.93052544</v>
      </c>
      <c r="V170" s="11">
        <v>149.23302016</v>
      </c>
      <c r="W170" s="11">
        <v>148.34959808</v>
      </c>
      <c r="X170" s="11">
        <v>147.68789087999997</v>
      </c>
      <c r="Y170" s="11">
        <v>148.5317824</v>
      </c>
    </row>
    <row r="171" spans="1:25" ht="11.25">
      <c r="A171" s="10">
        <f t="shared" si="2"/>
        <v>42841</v>
      </c>
      <c r="B171" s="11">
        <v>145.15793504</v>
      </c>
      <c r="C171" s="11">
        <v>146.49166176000003</v>
      </c>
      <c r="D171" s="11">
        <v>148.33069215999998</v>
      </c>
      <c r="E171" s="11">
        <v>151.61172864</v>
      </c>
      <c r="F171" s="11">
        <v>154.91338976</v>
      </c>
      <c r="G171" s="11">
        <v>152.94373664</v>
      </c>
      <c r="H171" s="11">
        <v>162.86075104</v>
      </c>
      <c r="I171" s="11">
        <v>163.98995008</v>
      </c>
      <c r="J171" s="11">
        <v>152.01390912000002</v>
      </c>
      <c r="K171" s="11">
        <v>147.079464</v>
      </c>
      <c r="L171" s="11">
        <v>147.16711872</v>
      </c>
      <c r="M171" s="11">
        <v>147.58992384</v>
      </c>
      <c r="N171" s="11">
        <v>149.69879328</v>
      </c>
      <c r="O171" s="11">
        <v>152.17031264</v>
      </c>
      <c r="P171" s="11">
        <v>160.75016288</v>
      </c>
      <c r="Q171" s="11">
        <v>162.94668704000003</v>
      </c>
      <c r="R171" s="11">
        <v>154.53011519999998</v>
      </c>
      <c r="S171" s="11">
        <v>154.770736</v>
      </c>
      <c r="T171" s="11">
        <v>149.58707648</v>
      </c>
      <c r="U171" s="11">
        <v>146.13073056</v>
      </c>
      <c r="V171" s="11">
        <v>144.37076128</v>
      </c>
      <c r="W171" s="11">
        <v>147.38367743999999</v>
      </c>
      <c r="X171" s="11">
        <v>149.22098912</v>
      </c>
      <c r="Y171" s="11">
        <v>147.17571232</v>
      </c>
    </row>
    <row r="172" spans="1:25" ht="11.25">
      <c r="A172" s="10">
        <f t="shared" si="2"/>
        <v>42842</v>
      </c>
      <c r="B172" s="11">
        <v>162.98965504</v>
      </c>
      <c r="C172" s="11">
        <v>166.04038304000002</v>
      </c>
      <c r="D172" s="11">
        <v>170.62936544</v>
      </c>
      <c r="E172" s="11">
        <v>171.93215519999998</v>
      </c>
      <c r="F172" s="11">
        <v>179.35530688</v>
      </c>
      <c r="G172" s="11">
        <v>175.24756607999998</v>
      </c>
      <c r="H172" s="11">
        <v>172.65573632</v>
      </c>
      <c r="I172" s="11">
        <v>172.25699328</v>
      </c>
      <c r="J172" s="11">
        <v>173.70071808</v>
      </c>
      <c r="K172" s="11">
        <v>169.65828864</v>
      </c>
      <c r="L172" s="11">
        <v>167.68863552</v>
      </c>
      <c r="M172" s="11">
        <v>168.79377248</v>
      </c>
      <c r="N172" s="11">
        <v>169.03783072</v>
      </c>
      <c r="O172" s="11">
        <v>170.90264192</v>
      </c>
      <c r="P172" s="11">
        <v>178.71938047999998</v>
      </c>
      <c r="Q172" s="11">
        <v>177.83939583999998</v>
      </c>
      <c r="R172" s="11">
        <v>175.62912192000002</v>
      </c>
      <c r="S172" s="11">
        <v>168.39846688</v>
      </c>
      <c r="T172" s="11">
        <v>163.46230304</v>
      </c>
      <c r="U172" s="11">
        <v>158.91456992000002</v>
      </c>
      <c r="V172" s="11">
        <v>155.0457312</v>
      </c>
      <c r="W172" s="11">
        <v>148.74146624</v>
      </c>
      <c r="X172" s="11">
        <v>150.75236864</v>
      </c>
      <c r="Y172" s="11">
        <v>152.36624672</v>
      </c>
    </row>
    <row r="173" spans="1:25" ht="11.25">
      <c r="A173" s="10">
        <f t="shared" si="2"/>
        <v>42843</v>
      </c>
      <c r="B173" s="11">
        <v>147.2169616</v>
      </c>
      <c r="C173" s="11">
        <v>151.88156768000002</v>
      </c>
      <c r="D173" s="11">
        <v>159.52643424</v>
      </c>
      <c r="E173" s="11">
        <v>166.10397568000002</v>
      </c>
      <c r="F173" s="11">
        <v>173.94649504</v>
      </c>
      <c r="G173" s="11">
        <v>168.55315168</v>
      </c>
      <c r="H173" s="11">
        <v>165.50070496</v>
      </c>
      <c r="I173" s="11">
        <v>169.05501792</v>
      </c>
      <c r="J173" s="11">
        <v>161.5510864</v>
      </c>
      <c r="K173" s="11">
        <v>158.80285312</v>
      </c>
      <c r="L173" s="11">
        <v>158.71004224</v>
      </c>
      <c r="M173" s="11">
        <v>152.04484607999999</v>
      </c>
      <c r="N173" s="11">
        <v>153.99387456</v>
      </c>
      <c r="O173" s="11">
        <v>157.11507008</v>
      </c>
      <c r="P173" s="11">
        <v>163.2010576</v>
      </c>
      <c r="Q173" s="11">
        <v>167.5837936</v>
      </c>
      <c r="R173" s="11">
        <v>157.74927776</v>
      </c>
      <c r="S173" s="11">
        <v>147.83226336</v>
      </c>
      <c r="T173" s="11">
        <v>147.01243391999998</v>
      </c>
      <c r="U173" s="11">
        <v>145.73714368</v>
      </c>
      <c r="V173" s="11">
        <v>144.19373312</v>
      </c>
      <c r="W173" s="11">
        <v>142.9803168</v>
      </c>
      <c r="X173" s="11">
        <v>142.69844672</v>
      </c>
      <c r="Y173" s="11">
        <v>141.58127871999997</v>
      </c>
    </row>
    <row r="174" spans="1:25" ht="11.25">
      <c r="A174" s="10">
        <f t="shared" si="2"/>
        <v>42844</v>
      </c>
      <c r="B174" s="11">
        <v>140.51223488</v>
      </c>
      <c r="C174" s="11">
        <v>142.29454751999998</v>
      </c>
      <c r="D174" s="11">
        <v>145.188872</v>
      </c>
      <c r="E174" s="11">
        <v>147.98866687999998</v>
      </c>
      <c r="F174" s="11">
        <v>149.62145088</v>
      </c>
      <c r="G174" s="11">
        <v>148.27397440000001</v>
      </c>
      <c r="H174" s="11">
        <v>148.04366592</v>
      </c>
      <c r="I174" s="11">
        <v>144.61138208</v>
      </c>
      <c r="J174" s="11">
        <v>140.64113888</v>
      </c>
      <c r="K174" s="11">
        <v>140.6858256</v>
      </c>
      <c r="L174" s="11">
        <v>140.35411263999998</v>
      </c>
      <c r="M174" s="11">
        <v>141.00894495999998</v>
      </c>
      <c r="N174" s="11">
        <v>141.50393631999998</v>
      </c>
      <c r="O174" s="11">
        <v>141.65518368</v>
      </c>
      <c r="P174" s="11">
        <v>145.61511456000002</v>
      </c>
      <c r="Q174" s="11">
        <v>148.28600544</v>
      </c>
      <c r="R174" s="11">
        <v>145.20777791999998</v>
      </c>
      <c r="S174" s="11">
        <v>140.24239584</v>
      </c>
      <c r="T174" s="11">
        <v>140.03958688</v>
      </c>
      <c r="U174" s="11">
        <v>138.6921104</v>
      </c>
      <c r="V174" s="11">
        <v>139.22663231999996</v>
      </c>
      <c r="W174" s="11">
        <v>139.64428128</v>
      </c>
      <c r="X174" s="11">
        <v>139.74740448</v>
      </c>
      <c r="Y174" s="11">
        <v>139.99318144</v>
      </c>
    </row>
    <row r="175" spans="1:25" ht="11.25">
      <c r="A175" s="10">
        <f t="shared" si="2"/>
        <v>42845</v>
      </c>
      <c r="B175" s="11">
        <v>141.14472384</v>
      </c>
      <c r="C175" s="11">
        <v>143.31718592</v>
      </c>
      <c r="D175" s="11">
        <v>149.19177088</v>
      </c>
      <c r="E175" s="11">
        <v>150.44128032</v>
      </c>
      <c r="F175" s="11">
        <v>150.83830464</v>
      </c>
      <c r="G175" s="11">
        <v>149.73144896</v>
      </c>
      <c r="H175" s="11">
        <v>148.8669328</v>
      </c>
      <c r="I175" s="11">
        <v>148.50256416</v>
      </c>
      <c r="J175" s="11">
        <v>143.78124031999997</v>
      </c>
      <c r="K175" s="11">
        <v>143.43921504</v>
      </c>
      <c r="L175" s="11">
        <v>143.59389984</v>
      </c>
      <c r="M175" s="11">
        <v>141.708464</v>
      </c>
      <c r="N175" s="11">
        <v>143.74858464</v>
      </c>
      <c r="O175" s="11">
        <v>146.6325968</v>
      </c>
      <c r="P175" s="11">
        <v>149.02505504</v>
      </c>
      <c r="Q175" s="11">
        <v>154.856672</v>
      </c>
      <c r="R175" s="11">
        <v>149.34301824</v>
      </c>
      <c r="S175" s="11">
        <v>144.48935296</v>
      </c>
      <c r="T175" s="11">
        <v>141.43690623999998</v>
      </c>
      <c r="U175" s="11">
        <v>139.79896607999999</v>
      </c>
      <c r="V175" s="11">
        <v>139.57381376</v>
      </c>
      <c r="W175" s="11">
        <v>139.65803104000003</v>
      </c>
      <c r="X175" s="11">
        <v>140.02927456</v>
      </c>
      <c r="Y175" s="11">
        <v>140.25270816</v>
      </c>
    </row>
    <row r="176" spans="1:25" ht="11.25">
      <c r="A176" s="10">
        <f t="shared" si="2"/>
        <v>42846</v>
      </c>
      <c r="B176" s="11">
        <v>142.27736031999999</v>
      </c>
      <c r="C176" s="11">
        <v>145.02903104</v>
      </c>
      <c r="D176" s="11">
        <v>149.68160608</v>
      </c>
      <c r="E176" s="11">
        <v>152.00015936</v>
      </c>
      <c r="F176" s="11">
        <v>155.1746352</v>
      </c>
      <c r="G176" s="11">
        <v>151.62032223999998</v>
      </c>
      <c r="H176" s="11">
        <v>151.24907871999997</v>
      </c>
      <c r="I176" s="11">
        <v>150.9809584</v>
      </c>
      <c r="J176" s="11">
        <v>149.93941408</v>
      </c>
      <c r="K176" s="11">
        <v>149.73660512</v>
      </c>
      <c r="L176" s="11">
        <v>149.93082048</v>
      </c>
      <c r="M176" s="11">
        <v>150.2934704</v>
      </c>
      <c r="N176" s="11">
        <v>150.05800576000001</v>
      </c>
      <c r="O176" s="11">
        <v>150.645808</v>
      </c>
      <c r="P176" s="11">
        <v>152.63952319999999</v>
      </c>
      <c r="Q176" s="11">
        <v>156.06836959999998</v>
      </c>
      <c r="R176" s="11">
        <v>151.93828544</v>
      </c>
      <c r="S176" s="11">
        <v>149.04396096</v>
      </c>
      <c r="T176" s="11">
        <v>144.24529472</v>
      </c>
      <c r="U176" s="11">
        <v>140.2819264</v>
      </c>
      <c r="V176" s="11">
        <v>140.02583712</v>
      </c>
      <c r="W176" s="11">
        <v>139.74396704</v>
      </c>
      <c r="X176" s="11">
        <v>140.3163008</v>
      </c>
      <c r="Y176" s="11">
        <v>140.33692544</v>
      </c>
    </row>
    <row r="177" spans="1:25" ht="11.25">
      <c r="A177" s="10">
        <f t="shared" si="2"/>
        <v>42847</v>
      </c>
      <c r="B177" s="11">
        <v>141.407688</v>
      </c>
      <c r="C177" s="11">
        <v>143.21921888</v>
      </c>
      <c r="D177" s="11">
        <v>145.89870336</v>
      </c>
      <c r="E177" s="11">
        <v>149.58879520000002</v>
      </c>
      <c r="F177" s="11">
        <v>155.23307168000002</v>
      </c>
      <c r="G177" s="11">
        <v>154.30324416</v>
      </c>
      <c r="H177" s="11">
        <v>154.20699584</v>
      </c>
      <c r="I177" s="11">
        <v>153.76184736</v>
      </c>
      <c r="J177" s="11">
        <v>148.02132256</v>
      </c>
      <c r="K177" s="11">
        <v>147.78070176</v>
      </c>
      <c r="L177" s="11">
        <v>144.41201056</v>
      </c>
      <c r="M177" s="11">
        <v>144.48935296</v>
      </c>
      <c r="N177" s="11">
        <v>144.544352</v>
      </c>
      <c r="O177" s="11">
        <v>145.69417568000003</v>
      </c>
      <c r="P177" s="11">
        <v>151.3504832</v>
      </c>
      <c r="Q177" s="11">
        <v>156.55992352</v>
      </c>
      <c r="R177" s="11">
        <v>155.45478656</v>
      </c>
      <c r="S177" s="11">
        <v>151.85922432</v>
      </c>
      <c r="T177" s="11">
        <v>143.51140128</v>
      </c>
      <c r="U177" s="11">
        <v>141.31659584</v>
      </c>
      <c r="V177" s="11">
        <v>139.517096</v>
      </c>
      <c r="W177" s="11">
        <v>138.72992223999998</v>
      </c>
      <c r="X177" s="11">
        <v>137.95477952000002</v>
      </c>
      <c r="Y177" s="11">
        <v>140.15989728</v>
      </c>
    </row>
    <row r="178" spans="1:25" ht="11.25">
      <c r="A178" s="10">
        <f t="shared" si="2"/>
        <v>42848</v>
      </c>
      <c r="B178" s="11">
        <v>139.5514704</v>
      </c>
      <c r="C178" s="11">
        <v>141.11378688</v>
      </c>
      <c r="D178" s="11">
        <v>145.03074976000002</v>
      </c>
      <c r="E178" s="11">
        <v>145.79901759999998</v>
      </c>
      <c r="F178" s="11">
        <v>149.21239552</v>
      </c>
      <c r="G178" s="11">
        <v>149.07489792</v>
      </c>
      <c r="H178" s="11">
        <v>150.36737535999998</v>
      </c>
      <c r="I178" s="11">
        <v>149.72457408</v>
      </c>
      <c r="J178" s="11">
        <v>145.46386719999998</v>
      </c>
      <c r="K178" s="11">
        <v>144.60794464</v>
      </c>
      <c r="L178" s="11">
        <v>143.67124224</v>
      </c>
      <c r="M178" s="11">
        <v>143.97373696</v>
      </c>
      <c r="N178" s="11">
        <v>144.27966912000002</v>
      </c>
      <c r="O178" s="11">
        <v>145.13215423999998</v>
      </c>
      <c r="P178" s="11">
        <v>149.17973984000002</v>
      </c>
      <c r="Q178" s="11">
        <v>152.05000223999997</v>
      </c>
      <c r="R178" s="11">
        <v>147.86320031999998</v>
      </c>
      <c r="S178" s="11">
        <v>145.17855968</v>
      </c>
      <c r="T178" s="11">
        <v>144.1404528</v>
      </c>
      <c r="U178" s="11">
        <v>139.16132096</v>
      </c>
      <c r="V178" s="11">
        <v>136.27559007999997</v>
      </c>
      <c r="W178" s="11">
        <v>136.18793535999998</v>
      </c>
      <c r="X178" s="11">
        <v>137.12291904</v>
      </c>
      <c r="Y178" s="11">
        <v>137.46666304000001</v>
      </c>
    </row>
    <row r="179" spans="1:25" ht="11.25">
      <c r="A179" s="10">
        <f t="shared" si="2"/>
        <v>42849</v>
      </c>
      <c r="B179" s="11">
        <v>145.20949664</v>
      </c>
      <c r="C179" s="11">
        <v>143.88951968</v>
      </c>
      <c r="D179" s="11">
        <v>155.85352959999997</v>
      </c>
      <c r="E179" s="11">
        <v>155.90680992</v>
      </c>
      <c r="F179" s="11">
        <v>157.04288384</v>
      </c>
      <c r="G179" s="11">
        <v>154.04543615999998</v>
      </c>
      <c r="H179" s="11">
        <v>153.47653984000002</v>
      </c>
      <c r="I179" s="11">
        <v>153.18607615999997</v>
      </c>
      <c r="J179" s="11">
        <v>153.99387456</v>
      </c>
      <c r="K179" s="11">
        <v>151.84375584</v>
      </c>
      <c r="L179" s="11">
        <v>150.32268864</v>
      </c>
      <c r="M179" s="11">
        <v>151.06861312</v>
      </c>
      <c r="N179" s="11">
        <v>157.13913215999997</v>
      </c>
      <c r="O179" s="11">
        <v>158.79082208</v>
      </c>
      <c r="P179" s="11">
        <v>165.08133727999999</v>
      </c>
      <c r="Q179" s="11">
        <v>169.3970432</v>
      </c>
      <c r="R179" s="11">
        <v>162.46028927999998</v>
      </c>
      <c r="S179" s="11">
        <v>150.17831616</v>
      </c>
      <c r="T179" s="11">
        <v>145.17168479999998</v>
      </c>
      <c r="U179" s="11">
        <v>144.99809408</v>
      </c>
      <c r="V179" s="11">
        <v>140.74254335999998</v>
      </c>
      <c r="W179" s="11">
        <v>141.19112928</v>
      </c>
      <c r="X179" s="11">
        <v>140.40395551999998</v>
      </c>
      <c r="Y179" s="11">
        <v>140.57926496</v>
      </c>
    </row>
    <row r="180" spans="1:25" ht="11.25">
      <c r="A180" s="10">
        <f t="shared" si="2"/>
        <v>42850</v>
      </c>
      <c r="B180" s="11">
        <v>145.03074976000002</v>
      </c>
      <c r="C180" s="11">
        <v>145.83511072</v>
      </c>
      <c r="D180" s="11">
        <v>150.52893504000002</v>
      </c>
      <c r="E180" s="11">
        <v>152.29921664</v>
      </c>
      <c r="F180" s="11">
        <v>158.88363295999997</v>
      </c>
      <c r="G180" s="11">
        <v>156.53929888</v>
      </c>
      <c r="H180" s="11">
        <v>153.8855952</v>
      </c>
      <c r="I180" s="11">
        <v>153.22560672</v>
      </c>
      <c r="J180" s="11">
        <v>152.74952128</v>
      </c>
      <c r="K180" s="11">
        <v>148.927088</v>
      </c>
      <c r="L180" s="11">
        <v>146.79243776</v>
      </c>
      <c r="M180" s="11">
        <v>146.263072</v>
      </c>
      <c r="N180" s="11">
        <v>149.36879904</v>
      </c>
      <c r="O180" s="11">
        <v>153.6106</v>
      </c>
      <c r="P180" s="11">
        <v>161.8088944</v>
      </c>
      <c r="Q180" s="11">
        <v>165.70867008</v>
      </c>
      <c r="R180" s="11">
        <v>156.446488</v>
      </c>
      <c r="S180" s="11">
        <v>146.4521312</v>
      </c>
      <c r="T180" s="11">
        <v>145.22840256</v>
      </c>
      <c r="U180" s="11">
        <v>142.12095680000002</v>
      </c>
      <c r="V180" s="11">
        <v>139.46209696</v>
      </c>
      <c r="W180" s="11">
        <v>138.63539264000002</v>
      </c>
      <c r="X180" s="11">
        <v>137.79493856</v>
      </c>
      <c r="Y180" s="11">
        <v>139.01007359999997</v>
      </c>
    </row>
    <row r="181" spans="1:25" ht="11.25">
      <c r="A181" s="10">
        <f t="shared" si="2"/>
        <v>42851</v>
      </c>
      <c r="B181" s="11">
        <v>143.5646816</v>
      </c>
      <c r="C181" s="11">
        <v>146.30604</v>
      </c>
      <c r="D181" s="11">
        <v>152.21671808</v>
      </c>
      <c r="E181" s="11">
        <v>152.53124384</v>
      </c>
      <c r="F181" s="11">
        <v>153.18779487999998</v>
      </c>
      <c r="G181" s="11">
        <v>152.75983359999998</v>
      </c>
      <c r="H181" s="11">
        <v>152.94545536</v>
      </c>
      <c r="I181" s="11">
        <v>151.88156768000002</v>
      </c>
      <c r="J181" s="11">
        <v>151.53438624</v>
      </c>
      <c r="K181" s="11">
        <v>150.65783904000003</v>
      </c>
      <c r="L181" s="11">
        <v>148.35475423999998</v>
      </c>
      <c r="M181" s="11">
        <v>150.05800576000001</v>
      </c>
      <c r="N181" s="11">
        <v>150.86752288</v>
      </c>
      <c r="O181" s="11">
        <v>150.73346272</v>
      </c>
      <c r="P181" s="11">
        <v>151.55157344</v>
      </c>
      <c r="Q181" s="11">
        <v>153.3012304</v>
      </c>
      <c r="R181" s="11">
        <v>150.8520544</v>
      </c>
      <c r="S181" s="11">
        <v>149.68504352</v>
      </c>
      <c r="T181" s="11">
        <v>143.6678048</v>
      </c>
      <c r="U181" s="11">
        <v>138.657736</v>
      </c>
      <c r="V181" s="11">
        <v>138.39649056</v>
      </c>
      <c r="W181" s="11">
        <v>138.47211424</v>
      </c>
      <c r="X181" s="11">
        <v>146.52259872</v>
      </c>
      <c r="Y181" s="11">
        <v>148.17085120000002</v>
      </c>
    </row>
    <row r="182" spans="1:25" ht="11.25">
      <c r="A182" s="10">
        <f t="shared" si="2"/>
        <v>42852</v>
      </c>
      <c r="B182" s="11">
        <v>141.30628352</v>
      </c>
      <c r="C182" s="11">
        <v>141.31143968</v>
      </c>
      <c r="D182" s="11">
        <v>145.66495744</v>
      </c>
      <c r="E182" s="11">
        <v>151.44329408</v>
      </c>
      <c r="F182" s="11">
        <v>185.06145727999998</v>
      </c>
      <c r="G182" s="11">
        <v>168.88830208</v>
      </c>
      <c r="H182" s="11">
        <v>151.07376928</v>
      </c>
      <c r="I182" s="11">
        <v>151.7286016</v>
      </c>
      <c r="J182" s="11">
        <v>149.48739071999998</v>
      </c>
      <c r="K182" s="11">
        <v>148.3427232</v>
      </c>
      <c r="L182" s="11">
        <v>147.54523712</v>
      </c>
      <c r="M182" s="11">
        <v>145.71136288</v>
      </c>
      <c r="N182" s="11">
        <v>146.67212736</v>
      </c>
      <c r="O182" s="11">
        <v>146.92821664</v>
      </c>
      <c r="P182" s="11">
        <v>151.69078976</v>
      </c>
      <c r="Q182" s="11">
        <v>164.99712</v>
      </c>
      <c r="R182" s="11">
        <v>159.282376</v>
      </c>
      <c r="S182" s="11">
        <v>151.79047552</v>
      </c>
      <c r="T182" s="11">
        <v>146.47103712</v>
      </c>
      <c r="U182" s="11">
        <v>144.44466623999998</v>
      </c>
      <c r="V182" s="11">
        <v>143.63686784</v>
      </c>
      <c r="W182" s="11">
        <v>143.84139552</v>
      </c>
      <c r="X182" s="11">
        <v>144.04936064</v>
      </c>
      <c r="Y182" s="11">
        <v>145.63402048</v>
      </c>
    </row>
    <row r="183" spans="1:25" ht="11.25">
      <c r="A183" s="10">
        <f t="shared" si="2"/>
        <v>42853</v>
      </c>
      <c r="B183" s="11">
        <v>151.59282272000002</v>
      </c>
      <c r="C183" s="11">
        <v>152.96951744</v>
      </c>
      <c r="D183" s="11">
        <v>154.76901728</v>
      </c>
      <c r="E183" s="11">
        <v>156.07008831999997</v>
      </c>
      <c r="F183" s="11">
        <v>159.48518496</v>
      </c>
      <c r="G183" s="11">
        <v>154.84120352</v>
      </c>
      <c r="H183" s="11">
        <v>154.15371552</v>
      </c>
      <c r="I183" s="11">
        <v>152.78217696</v>
      </c>
      <c r="J183" s="11">
        <v>151.77328831999998</v>
      </c>
      <c r="K183" s="11">
        <v>150.87611648</v>
      </c>
      <c r="L183" s="11">
        <v>149.80191648000002</v>
      </c>
      <c r="M183" s="11">
        <v>150.51518528</v>
      </c>
      <c r="N183" s="11">
        <v>151.63750943999997</v>
      </c>
      <c r="O183" s="11">
        <v>152.33530976</v>
      </c>
      <c r="P183" s="11">
        <v>152.86811296</v>
      </c>
      <c r="Q183" s="11">
        <v>155.99962079999997</v>
      </c>
      <c r="R183" s="11">
        <v>154.67105023999997</v>
      </c>
      <c r="S183" s="11">
        <v>154.46996</v>
      </c>
      <c r="T183" s="11">
        <v>150.81080512</v>
      </c>
      <c r="U183" s="11">
        <v>145.6443328</v>
      </c>
      <c r="V183" s="11">
        <v>145.89010976</v>
      </c>
      <c r="W183" s="11">
        <v>145.16996608</v>
      </c>
      <c r="X183" s="11">
        <v>145.86261023999998</v>
      </c>
      <c r="Y183" s="11">
        <v>146.12213695999998</v>
      </c>
    </row>
    <row r="184" spans="1:25" ht="11.25">
      <c r="A184" s="10">
        <f t="shared" si="2"/>
        <v>42854</v>
      </c>
      <c r="B184" s="11">
        <v>136.39590048</v>
      </c>
      <c r="C184" s="11">
        <v>138.68867296</v>
      </c>
      <c r="D184" s="11">
        <v>144.80387871999997</v>
      </c>
      <c r="E184" s="11">
        <v>151.25079744</v>
      </c>
      <c r="F184" s="11">
        <v>156.17664896</v>
      </c>
      <c r="G184" s="11">
        <v>153.38029152</v>
      </c>
      <c r="H184" s="11">
        <v>151.65297791999998</v>
      </c>
      <c r="I184" s="11">
        <v>147.79960768</v>
      </c>
      <c r="J184" s="11">
        <v>147.92679296</v>
      </c>
      <c r="K184" s="11">
        <v>144.68356832</v>
      </c>
      <c r="L184" s="11">
        <v>137.68150304</v>
      </c>
      <c r="M184" s="11">
        <v>146.11526208</v>
      </c>
      <c r="N184" s="11">
        <v>146.64634656</v>
      </c>
      <c r="O184" s="11">
        <v>143.63686784</v>
      </c>
      <c r="P184" s="11">
        <v>146.40572576</v>
      </c>
      <c r="Q184" s="11">
        <v>150.80393024</v>
      </c>
      <c r="R184" s="11">
        <v>153.19638848</v>
      </c>
      <c r="S184" s="11">
        <v>148.34959808</v>
      </c>
      <c r="T184" s="11">
        <v>140.99863264</v>
      </c>
      <c r="U184" s="11">
        <v>135.95247072</v>
      </c>
      <c r="V184" s="11">
        <v>134.66686816</v>
      </c>
      <c r="W184" s="11">
        <v>133.28845472</v>
      </c>
      <c r="X184" s="11">
        <v>132.75221408</v>
      </c>
      <c r="Y184" s="11">
        <v>135.40591776</v>
      </c>
    </row>
    <row r="185" spans="1:25" ht="11.25">
      <c r="A185" s="10">
        <f t="shared" si="2"/>
        <v>42855</v>
      </c>
      <c r="B185" s="11">
        <v>121.99990176000001</v>
      </c>
      <c r="C185" s="11">
        <v>125.07812928000001</v>
      </c>
      <c r="D185" s="11">
        <v>130.10022912</v>
      </c>
      <c r="E185" s="11">
        <v>130.31850656</v>
      </c>
      <c r="F185" s="11">
        <v>138.92757504000002</v>
      </c>
      <c r="G185" s="11">
        <v>138.72992223999998</v>
      </c>
      <c r="H185" s="11">
        <v>140.25442687999998</v>
      </c>
      <c r="I185" s="11">
        <v>137.90837408</v>
      </c>
      <c r="J185" s="11">
        <v>135.13779744</v>
      </c>
      <c r="K185" s="11">
        <v>132.14894336</v>
      </c>
      <c r="L185" s="11">
        <v>129.32852384</v>
      </c>
      <c r="M185" s="11">
        <v>132.63190368</v>
      </c>
      <c r="N185" s="11">
        <v>134.74592928</v>
      </c>
      <c r="O185" s="11">
        <v>134.43999712000002</v>
      </c>
      <c r="P185" s="11">
        <v>136.27730880000001</v>
      </c>
      <c r="Q185" s="11">
        <v>144.00639264</v>
      </c>
      <c r="R185" s="11">
        <v>140.79238623999998</v>
      </c>
      <c r="S185" s="11">
        <v>130.89599648</v>
      </c>
      <c r="T185" s="11">
        <v>126.583728</v>
      </c>
      <c r="U185" s="11">
        <v>122.71317056</v>
      </c>
      <c r="V185" s="11">
        <v>120.29836896</v>
      </c>
      <c r="W185" s="11">
        <v>116.83514815999999</v>
      </c>
      <c r="X185" s="11">
        <v>120.18149600000001</v>
      </c>
      <c r="Y185" s="11">
        <v>119.95978111999999</v>
      </c>
    </row>
    <row r="186" spans="1:25" ht="11.25">
      <c r="A186" s="10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</row>
    <row r="188" spans="1:25" s="34" customFormat="1" ht="15">
      <c r="A188" s="35" t="s">
        <v>1615</v>
      </c>
      <c r="B188" s="35"/>
      <c r="C188" s="35"/>
      <c r="D188" s="35"/>
      <c r="E188" s="35"/>
      <c r="F188" s="35"/>
      <c r="G188" s="35"/>
      <c r="H188" s="35"/>
      <c r="I188" s="35"/>
      <c r="J188" s="35"/>
      <c r="K188" s="35"/>
      <c r="L188" s="35"/>
      <c r="M188" s="35"/>
      <c r="N188" s="35"/>
      <c r="O188" s="35"/>
      <c r="P188" s="35"/>
      <c r="Q188" s="35"/>
      <c r="R188" s="35"/>
      <c r="S188" s="35"/>
      <c r="T188" s="35"/>
      <c r="U188" s="35"/>
      <c r="V188" s="35"/>
      <c r="W188" s="35"/>
      <c r="X188" s="35"/>
      <c r="Y188" s="35"/>
    </row>
    <row r="190" spans="1:25" ht="34.5" customHeight="1">
      <c r="A190" s="132" t="s">
        <v>89</v>
      </c>
      <c r="B190" s="133"/>
      <c r="C190" s="133"/>
      <c r="D190" s="133"/>
      <c r="E190" s="133"/>
      <c r="F190" s="133"/>
      <c r="G190" s="133"/>
      <c r="H190" s="133"/>
      <c r="I190" s="133"/>
      <c r="J190" s="133"/>
      <c r="K190" s="133"/>
      <c r="L190" s="133"/>
      <c r="M190" s="133"/>
      <c r="N190" s="133"/>
      <c r="O190" s="133"/>
      <c r="P190" s="133"/>
      <c r="Q190" s="133"/>
      <c r="R190" s="133"/>
      <c r="S190" s="133"/>
      <c r="T190" s="133"/>
      <c r="U190" s="133"/>
      <c r="V190" s="133"/>
      <c r="W190" s="133"/>
      <c r="X190" s="133"/>
      <c r="Y190" s="134"/>
    </row>
    <row r="191" spans="1:25" ht="12.75">
      <c r="A191" s="23" t="s">
        <v>22</v>
      </c>
      <c r="B191" s="22" t="s">
        <v>23</v>
      </c>
      <c r="C191" s="8" t="s">
        <v>24</v>
      </c>
      <c r="D191" s="9" t="s">
        <v>25</v>
      </c>
      <c r="E191" s="6" t="s">
        <v>26</v>
      </c>
      <c r="F191" s="6" t="s">
        <v>27</v>
      </c>
      <c r="G191" s="8" t="s">
        <v>28</v>
      </c>
      <c r="H191" s="9" t="s">
        <v>29</v>
      </c>
      <c r="I191" s="6" t="s">
        <v>30</v>
      </c>
      <c r="J191" s="6" t="s">
        <v>31</v>
      </c>
      <c r="K191" s="6" t="s">
        <v>32</v>
      </c>
      <c r="L191" s="6" t="s">
        <v>33</v>
      </c>
      <c r="M191" s="6" t="s">
        <v>34</v>
      </c>
      <c r="N191" s="6" t="s">
        <v>35</v>
      </c>
      <c r="O191" s="6" t="s">
        <v>36</v>
      </c>
      <c r="P191" s="6" t="s">
        <v>37</v>
      </c>
      <c r="Q191" s="6" t="s">
        <v>38</v>
      </c>
      <c r="R191" s="6" t="s">
        <v>39</v>
      </c>
      <c r="S191" s="6" t="s">
        <v>40</v>
      </c>
      <c r="T191" s="6" t="s">
        <v>41</v>
      </c>
      <c r="U191" s="6" t="s">
        <v>42</v>
      </c>
      <c r="V191" s="6" t="s">
        <v>43</v>
      </c>
      <c r="W191" s="6" t="s">
        <v>44</v>
      </c>
      <c r="X191" s="6" t="s">
        <v>45</v>
      </c>
      <c r="Y191" s="6" t="s">
        <v>64</v>
      </c>
    </row>
    <row r="192" spans="1:25" ht="11.25">
      <c r="A192" s="10">
        <f aca="true" t="shared" si="3" ref="A192:A221">A156</f>
        <v>42826</v>
      </c>
      <c r="B192" s="11">
        <v>107.90120879999999</v>
      </c>
      <c r="C192" s="11">
        <v>112.79124107999999</v>
      </c>
      <c r="D192" s="11">
        <v>120.25659323999999</v>
      </c>
      <c r="E192" s="11">
        <v>133.58966039999996</v>
      </c>
      <c r="F192" s="11">
        <v>133.80818219999998</v>
      </c>
      <c r="G192" s="11">
        <v>132.86125439999998</v>
      </c>
      <c r="H192" s="11">
        <v>132.71881055999998</v>
      </c>
      <c r="I192" s="11">
        <v>133.36466388</v>
      </c>
      <c r="J192" s="11">
        <v>132.96484991999998</v>
      </c>
      <c r="K192" s="11">
        <v>132.54075576</v>
      </c>
      <c r="L192" s="11">
        <v>107.14204787999998</v>
      </c>
      <c r="M192" s="11">
        <v>100.01985587999998</v>
      </c>
      <c r="N192" s="11">
        <v>132.60064692</v>
      </c>
      <c r="O192" s="11">
        <v>133.21412664</v>
      </c>
      <c r="P192" s="11">
        <v>133.94253264</v>
      </c>
      <c r="Q192" s="11">
        <v>133.50387035999998</v>
      </c>
      <c r="R192" s="11">
        <v>132.40802399999998</v>
      </c>
      <c r="S192" s="11">
        <v>117.58091519999998</v>
      </c>
      <c r="T192" s="11">
        <v>113.88385007999999</v>
      </c>
      <c r="U192" s="11">
        <v>117.75896999999999</v>
      </c>
      <c r="V192" s="11">
        <v>115.49767403999998</v>
      </c>
      <c r="W192" s="11">
        <v>108.89831567999998</v>
      </c>
      <c r="X192" s="11">
        <v>106.73252183999999</v>
      </c>
      <c r="Y192" s="11">
        <v>107.61308376000001</v>
      </c>
    </row>
    <row r="193" spans="1:25" ht="11.25">
      <c r="A193" s="10">
        <f t="shared" si="3"/>
        <v>42827</v>
      </c>
      <c r="B193" s="11">
        <v>122.70727475999999</v>
      </c>
      <c r="C193" s="11">
        <v>124.09286483999998</v>
      </c>
      <c r="D193" s="11">
        <v>128.09100443999998</v>
      </c>
      <c r="E193" s="11">
        <v>134.29540487999998</v>
      </c>
      <c r="F193" s="11">
        <v>135.38801388</v>
      </c>
      <c r="G193" s="11">
        <v>135.31841064</v>
      </c>
      <c r="H193" s="11">
        <v>135.1516866</v>
      </c>
      <c r="I193" s="11">
        <v>131.28789744</v>
      </c>
      <c r="J193" s="11">
        <v>128.53614144</v>
      </c>
      <c r="K193" s="11">
        <v>123.89700455999997</v>
      </c>
      <c r="L193" s="11">
        <v>121.45441643999999</v>
      </c>
      <c r="M193" s="11">
        <v>122.15854223999999</v>
      </c>
      <c r="N193" s="11">
        <v>124.03297367999998</v>
      </c>
      <c r="O193" s="11">
        <v>125.10615851999998</v>
      </c>
      <c r="P193" s="11">
        <v>133.32581555999997</v>
      </c>
      <c r="Q193" s="11">
        <v>132.06486384</v>
      </c>
      <c r="R193" s="11">
        <v>134.70331223999997</v>
      </c>
      <c r="S193" s="11">
        <v>130.63718808</v>
      </c>
      <c r="T193" s="11">
        <v>133.05711467999998</v>
      </c>
      <c r="U193" s="11">
        <v>127.83849036</v>
      </c>
      <c r="V193" s="11">
        <v>118.28342231999999</v>
      </c>
      <c r="W193" s="11">
        <v>121.94487647999999</v>
      </c>
      <c r="X193" s="11">
        <v>119.27405447999999</v>
      </c>
      <c r="Y193" s="11">
        <v>118.20896303999997</v>
      </c>
    </row>
    <row r="194" spans="1:25" ht="11.25">
      <c r="A194" s="10">
        <f t="shared" si="3"/>
        <v>42828</v>
      </c>
      <c r="B194" s="11">
        <v>139.35054252</v>
      </c>
      <c r="C194" s="11">
        <v>140.31851315999998</v>
      </c>
      <c r="D194" s="11">
        <v>142.29168407999998</v>
      </c>
      <c r="E194" s="11">
        <v>147.52487652</v>
      </c>
      <c r="F194" s="11">
        <v>150.658641</v>
      </c>
      <c r="G194" s="11">
        <v>148.8619062</v>
      </c>
      <c r="H194" s="11">
        <v>147.35005907999997</v>
      </c>
      <c r="I194" s="11">
        <v>141.35770571999998</v>
      </c>
      <c r="J194" s="11">
        <v>141.82550424</v>
      </c>
      <c r="K194" s="11">
        <v>141.57137148</v>
      </c>
      <c r="L194" s="11">
        <v>141.06634332</v>
      </c>
      <c r="M194" s="11">
        <v>141.27677171999997</v>
      </c>
      <c r="N194" s="11">
        <v>141.98737223999998</v>
      </c>
      <c r="O194" s="11">
        <v>143.93950031999998</v>
      </c>
      <c r="P194" s="11">
        <v>153.67747919999996</v>
      </c>
      <c r="Q194" s="11">
        <v>155.46612059999998</v>
      </c>
      <c r="R194" s="11">
        <v>154.624407</v>
      </c>
      <c r="S194" s="11">
        <v>146.83208148</v>
      </c>
      <c r="T194" s="11">
        <v>141.7801812</v>
      </c>
      <c r="U194" s="11">
        <v>140.77174355999998</v>
      </c>
      <c r="V194" s="11">
        <v>139.692084</v>
      </c>
      <c r="W194" s="11">
        <v>139.25504039999998</v>
      </c>
      <c r="X194" s="11">
        <v>140.32013184</v>
      </c>
      <c r="Y194" s="11">
        <v>139.17086903999999</v>
      </c>
    </row>
    <row r="195" spans="1:25" ht="11.25">
      <c r="A195" s="10">
        <f t="shared" si="3"/>
        <v>42829</v>
      </c>
      <c r="B195" s="11">
        <v>148.07522772</v>
      </c>
      <c r="C195" s="11">
        <v>148.93312812</v>
      </c>
      <c r="D195" s="11">
        <v>150.07106015999997</v>
      </c>
      <c r="E195" s="11">
        <v>153.35859923999996</v>
      </c>
      <c r="F195" s="11">
        <v>154.55804111999998</v>
      </c>
      <c r="G195" s="11">
        <v>153.98502839999998</v>
      </c>
      <c r="H195" s="11">
        <v>153.38126075999998</v>
      </c>
      <c r="I195" s="11">
        <v>153.5398914</v>
      </c>
      <c r="J195" s="11">
        <v>151.58290728</v>
      </c>
      <c r="K195" s="11">
        <v>150.66349703999998</v>
      </c>
      <c r="L195" s="11">
        <v>150.16332491999998</v>
      </c>
      <c r="M195" s="11">
        <v>148.77611616</v>
      </c>
      <c r="N195" s="11">
        <v>149.54013312</v>
      </c>
      <c r="O195" s="11">
        <v>150.92410452</v>
      </c>
      <c r="P195" s="11">
        <v>154.69239155999998</v>
      </c>
      <c r="Q195" s="11">
        <v>154.84778484</v>
      </c>
      <c r="R195" s="11">
        <v>153.58683312</v>
      </c>
      <c r="S195" s="11">
        <v>148.61748551999997</v>
      </c>
      <c r="T195" s="11">
        <v>147.52811387999998</v>
      </c>
      <c r="U195" s="11">
        <v>147.02146703999998</v>
      </c>
      <c r="V195" s="11">
        <v>146.87902319999998</v>
      </c>
      <c r="W195" s="11">
        <v>146.36428295999997</v>
      </c>
      <c r="X195" s="11">
        <v>145.58246051999998</v>
      </c>
      <c r="Y195" s="11">
        <v>145.14217956</v>
      </c>
    </row>
    <row r="196" spans="1:25" ht="11.25">
      <c r="A196" s="10">
        <f t="shared" si="3"/>
        <v>42830</v>
      </c>
      <c r="B196" s="11">
        <v>146.66697612</v>
      </c>
      <c r="C196" s="11">
        <v>147.64465884</v>
      </c>
      <c r="D196" s="11">
        <v>152.45861316</v>
      </c>
      <c r="E196" s="11">
        <v>153.18701915999998</v>
      </c>
      <c r="F196" s="11">
        <v>153.70499675999997</v>
      </c>
      <c r="G196" s="11">
        <v>153.43953323999997</v>
      </c>
      <c r="H196" s="11">
        <v>153.16921367999998</v>
      </c>
      <c r="I196" s="11">
        <v>152.63666796</v>
      </c>
      <c r="J196" s="11">
        <v>151.93577951999998</v>
      </c>
      <c r="K196" s="11">
        <v>150.13095131999998</v>
      </c>
      <c r="L196" s="11">
        <v>148.44590544</v>
      </c>
      <c r="M196" s="11">
        <v>150.18274907999998</v>
      </c>
      <c r="N196" s="11">
        <v>152.5686834</v>
      </c>
      <c r="O196" s="11">
        <v>153.08180496</v>
      </c>
      <c r="P196" s="11">
        <v>154.17926999999997</v>
      </c>
      <c r="Q196" s="11">
        <v>154.08053051999997</v>
      </c>
      <c r="R196" s="11">
        <v>152.924793</v>
      </c>
      <c r="S196" s="11">
        <v>150.12123923999997</v>
      </c>
      <c r="T196" s="11">
        <v>147.67865111999998</v>
      </c>
      <c r="U196" s="11">
        <v>146.70582444</v>
      </c>
      <c r="V196" s="11">
        <v>147.32739755999998</v>
      </c>
      <c r="W196" s="11">
        <v>146.67830687999998</v>
      </c>
      <c r="X196" s="11">
        <v>146.814276</v>
      </c>
      <c r="Y196" s="11">
        <v>147.21247128</v>
      </c>
    </row>
    <row r="197" spans="1:25" ht="11.25">
      <c r="A197" s="10">
        <f t="shared" si="3"/>
        <v>42831</v>
      </c>
      <c r="B197" s="11">
        <v>147.39052607999997</v>
      </c>
      <c r="C197" s="11">
        <v>150.71529479999998</v>
      </c>
      <c r="D197" s="11">
        <v>154.91253204</v>
      </c>
      <c r="E197" s="11">
        <v>158.80222007999998</v>
      </c>
      <c r="F197" s="11">
        <v>158.99969903999997</v>
      </c>
      <c r="G197" s="11">
        <v>158.38136328</v>
      </c>
      <c r="H197" s="11">
        <v>158.03496576</v>
      </c>
      <c r="I197" s="11">
        <v>157.20620159999999</v>
      </c>
      <c r="J197" s="11">
        <v>157.47166511999998</v>
      </c>
      <c r="K197" s="11">
        <v>155.86269719999999</v>
      </c>
      <c r="L197" s="11">
        <v>156.00837839999997</v>
      </c>
      <c r="M197" s="11">
        <v>156.34344516</v>
      </c>
      <c r="N197" s="11">
        <v>157.78730771999997</v>
      </c>
      <c r="O197" s="11">
        <v>158.62578395999998</v>
      </c>
      <c r="P197" s="11">
        <v>159.55814364</v>
      </c>
      <c r="Q197" s="11">
        <v>159.51120192</v>
      </c>
      <c r="R197" s="11">
        <v>158.63873339999998</v>
      </c>
      <c r="S197" s="11">
        <v>156.21718811999997</v>
      </c>
      <c r="T197" s="11">
        <v>148.05094752</v>
      </c>
      <c r="U197" s="11">
        <v>146.05673376</v>
      </c>
      <c r="V197" s="11">
        <v>146.53748172</v>
      </c>
      <c r="W197" s="11">
        <v>146.23478855999997</v>
      </c>
      <c r="X197" s="11">
        <v>146.16032927999998</v>
      </c>
      <c r="Y197" s="11">
        <v>142.87602755999998</v>
      </c>
    </row>
    <row r="198" spans="1:25" ht="11.25">
      <c r="A198" s="10">
        <f t="shared" si="3"/>
        <v>42832</v>
      </c>
      <c r="B198" s="11">
        <v>156.566823</v>
      </c>
      <c r="C198" s="11">
        <v>157.13012364</v>
      </c>
      <c r="D198" s="11">
        <v>157.85691096</v>
      </c>
      <c r="E198" s="11">
        <v>166.67709828</v>
      </c>
      <c r="F198" s="11">
        <v>171.63997115999996</v>
      </c>
      <c r="G198" s="11">
        <v>167.94614339999998</v>
      </c>
      <c r="H198" s="11">
        <v>167.25334836</v>
      </c>
      <c r="I198" s="11">
        <v>165.69779687999997</v>
      </c>
      <c r="J198" s="11">
        <v>164.60195051999997</v>
      </c>
      <c r="K198" s="11">
        <v>162.51061596</v>
      </c>
      <c r="L198" s="11">
        <v>157.29037295999998</v>
      </c>
      <c r="M198" s="11">
        <v>160.83851951999998</v>
      </c>
      <c r="N198" s="11">
        <v>163.04963639999997</v>
      </c>
      <c r="O198" s="11">
        <v>166.82277947999995</v>
      </c>
      <c r="P198" s="11">
        <v>176.69996484</v>
      </c>
      <c r="Q198" s="11">
        <v>178.39957884</v>
      </c>
      <c r="R198" s="11">
        <v>169.68784307999996</v>
      </c>
      <c r="S198" s="11">
        <v>156.62023944</v>
      </c>
      <c r="T198" s="11">
        <v>156.07474428</v>
      </c>
      <c r="U198" s="11">
        <v>155.49849419999998</v>
      </c>
      <c r="V198" s="11">
        <v>156.06665087999997</v>
      </c>
      <c r="W198" s="11">
        <v>155.90154551999998</v>
      </c>
      <c r="X198" s="11">
        <v>156.06341351999998</v>
      </c>
      <c r="Y198" s="11">
        <v>156.11035524</v>
      </c>
    </row>
    <row r="199" spans="1:25" ht="11.25">
      <c r="A199" s="10">
        <f t="shared" si="3"/>
        <v>42833</v>
      </c>
      <c r="B199" s="11">
        <v>148.62072288</v>
      </c>
      <c r="C199" s="11">
        <v>148.48475376</v>
      </c>
      <c r="D199" s="11">
        <v>149.42520684</v>
      </c>
      <c r="E199" s="11">
        <v>159.9822378</v>
      </c>
      <c r="F199" s="11">
        <v>166.804974</v>
      </c>
      <c r="G199" s="11">
        <v>165.20571815999998</v>
      </c>
      <c r="H199" s="11">
        <v>164.72820756</v>
      </c>
      <c r="I199" s="11">
        <v>164.44170119999998</v>
      </c>
      <c r="J199" s="11">
        <v>164.2879266</v>
      </c>
      <c r="K199" s="11">
        <v>164.05483667999997</v>
      </c>
      <c r="L199" s="11">
        <v>163.93505435999998</v>
      </c>
      <c r="M199" s="11">
        <v>162.93632879999998</v>
      </c>
      <c r="N199" s="11">
        <v>162.98003315999998</v>
      </c>
      <c r="O199" s="11">
        <v>163.48182395999999</v>
      </c>
      <c r="P199" s="11">
        <v>164.22641676</v>
      </c>
      <c r="Q199" s="11">
        <v>166.94418047999997</v>
      </c>
      <c r="R199" s="11">
        <v>162.96870239999998</v>
      </c>
      <c r="S199" s="11">
        <v>162.30180624</v>
      </c>
      <c r="T199" s="11">
        <v>161.92789116</v>
      </c>
      <c r="U199" s="11">
        <v>159.50472719999996</v>
      </c>
      <c r="V199" s="11">
        <v>160.85308763999998</v>
      </c>
      <c r="W199" s="11">
        <v>155.58752159999997</v>
      </c>
      <c r="X199" s="11">
        <v>155.73967752</v>
      </c>
      <c r="Y199" s="11">
        <v>153.38449812</v>
      </c>
    </row>
    <row r="200" spans="1:25" ht="11.25">
      <c r="A200" s="10">
        <f t="shared" si="3"/>
        <v>42834</v>
      </c>
      <c r="B200" s="11">
        <v>143.16577128</v>
      </c>
      <c r="C200" s="11">
        <v>142.99095383999997</v>
      </c>
      <c r="D200" s="11">
        <v>144.03823979999999</v>
      </c>
      <c r="E200" s="11">
        <v>151.00827587999999</v>
      </c>
      <c r="F200" s="11">
        <v>153.12389063999998</v>
      </c>
      <c r="G200" s="11">
        <v>151.69621487999999</v>
      </c>
      <c r="H200" s="11">
        <v>152.2125738</v>
      </c>
      <c r="I200" s="11">
        <v>154.1630832</v>
      </c>
      <c r="J200" s="11">
        <v>152.54602187999998</v>
      </c>
      <c r="K200" s="11">
        <v>148.83924468</v>
      </c>
      <c r="L200" s="11">
        <v>148.31964839999998</v>
      </c>
      <c r="M200" s="11">
        <v>148.71784368</v>
      </c>
      <c r="N200" s="11">
        <v>150.15199416</v>
      </c>
      <c r="O200" s="11">
        <v>153.85391532</v>
      </c>
      <c r="P200" s="11">
        <v>161.33707295999997</v>
      </c>
      <c r="Q200" s="11">
        <v>161.02143035999998</v>
      </c>
      <c r="R200" s="11">
        <v>157.12364892</v>
      </c>
      <c r="S200" s="11">
        <v>154.56127848</v>
      </c>
      <c r="T200" s="11">
        <v>150.35918519999998</v>
      </c>
      <c r="U200" s="11">
        <v>143.49921935999998</v>
      </c>
      <c r="V200" s="11">
        <v>143.9330256</v>
      </c>
      <c r="W200" s="11">
        <v>142.75138919999998</v>
      </c>
      <c r="X200" s="11">
        <v>142.73196503999998</v>
      </c>
      <c r="Y200" s="11">
        <v>142.97962307999998</v>
      </c>
    </row>
    <row r="201" spans="1:25" ht="11.25">
      <c r="A201" s="10">
        <f t="shared" si="3"/>
        <v>42835</v>
      </c>
      <c r="B201" s="11">
        <v>142.55229156</v>
      </c>
      <c r="C201" s="11">
        <v>148.09950792</v>
      </c>
      <c r="D201" s="11">
        <v>154.83807276</v>
      </c>
      <c r="E201" s="11">
        <v>159.2133648</v>
      </c>
      <c r="F201" s="11">
        <v>158.94951995999998</v>
      </c>
      <c r="G201" s="11">
        <v>158.48334011999998</v>
      </c>
      <c r="H201" s="11">
        <v>157.94755704</v>
      </c>
      <c r="I201" s="11">
        <v>157.59468479999998</v>
      </c>
      <c r="J201" s="11">
        <v>158.02363499999998</v>
      </c>
      <c r="K201" s="11">
        <v>156.0326586</v>
      </c>
      <c r="L201" s="11">
        <v>151.31096903999997</v>
      </c>
      <c r="M201" s="11">
        <v>151.62661164</v>
      </c>
      <c r="N201" s="11">
        <v>153.5398914</v>
      </c>
      <c r="O201" s="11">
        <v>155.17313951999998</v>
      </c>
      <c r="P201" s="11">
        <v>156.95206883999998</v>
      </c>
      <c r="Q201" s="11">
        <v>156.86142275999998</v>
      </c>
      <c r="R201" s="11">
        <v>156.2592738</v>
      </c>
      <c r="S201" s="11">
        <v>147.91983444</v>
      </c>
      <c r="T201" s="11">
        <v>142.01974583999998</v>
      </c>
      <c r="U201" s="11">
        <v>141.48072539999998</v>
      </c>
      <c r="V201" s="11">
        <v>141.99222827999998</v>
      </c>
      <c r="W201" s="11">
        <v>142.73520239999996</v>
      </c>
      <c r="X201" s="11">
        <v>140.88828851999997</v>
      </c>
      <c r="Y201" s="11">
        <v>141.91615031999999</v>
      </c>
    </row>
    <row r="202" spans="1:25" ht="11.25">
      <c r="A202" s="10">
        <f t="shared" si="3"/>
        <v>42836</v>
      </c>
      <c r="B202" s="11">
        <v>146.04216563999998</v>
      </c>
      <c r="C202" s="11">
        <v>146.409606</v>
      </c>
      <c r="D202" s="11">
        <v>156.12168599999998</v>
      </c>
      <c r="E202" s="11">
        <v>159.12595607999998</v>
      </c>
      <c r="F202" s="11">
        <v>161.58149364</v>
      </c>
      <c r="G202" s="11">
        <v>159.56138099999998</v>
      </c>
      <c r="H202" s="11">
        <v>158.53513787999998</v>
      </c>
      <c r="I202" s="11">
        <v>157.9669812</v>
      </c>
      <c r="J202" s="11">
        <v>156.77887007999996</v>
      </c>
      <c r="K202" s="11">
        <v>154.0902426</v>
      </c>
      <c r="L202" s="11">
        <v>153.99635916</v>
      </c>
      <c r="M202" s="11">
        <v>152.67713496</v>
      </c>
      <c r="N202" s="11">
        <v>155.5470546</v>
      </c>
      <c r="O202" s="11">
        <v>158.26967435999998</v>
      </c>
      <c r="P202" s="11">
        <v>160.6782702</v>
      </c>
      <c r="Q202" s="11">
        <v>160.856325</v>
      </c>
      <c r="R202" s="11">
        <v>159.77666544</v>
      </c>
      <c r="S202" s="11">
        <v>152.12840243999997</v>
      </c>
      <c r="T202" s="11">
        <v>145.50152652</v>
      </c>
      <c r="U202" s="11">
        <v>144.224388</v>
      </c>
      <c r="V202" s="11">
        <v>144.49794492</v>
      </c>
      <c r="W202" s="11">
        <v>143.22728112</v>
      </c>
      <c r="X202" s="11">
        <v>143.03627687999997</v>
      </c>
      <c r="Y202" s="11">
        <v>143.22242508</v>
      </c>
    </row>
    <row r="203" spans="1:25" ht="11.25">
      <c r="A203" s="10">
        <f t="shared" si="3"/>
        <v>42837</v>
      </c>
      <c r="B203" s="11">
        <v>139.53507203999996</v>
      </c>
      <c r="C203" s="11">
        <v>146.0130294</v>
      </c>
      <c r="D203" s="11">
        <v>148.50094055999998</v>
      </c>
      <c r="E203" s="11">
        <v>148.69680083999998</v>
      </c>
      <c r="F203" s="11">
        <v>148.79554032</v>
      </c>
      <c r="G203" s="11">
        <v>148.33421651999998</v>
      </c>
      <c r="H203" s="11">
        <v>149.09175875999998</v>
      </c>
      <c r="I203" s="11">
        <v>147.10887576</v>
      </c>
      <c r="J203" s="11">
        <v>147.53620727999999</v>
      </c>
      <c r="K203" s="11">
        <v>146.83855619999997</v>
      </c>
      <c r="L203" s="11">
        <v>145.74918455999997</v>
      </c>
      <c r="M203" s="11">
        <v>147.63170939999998</v>
      </c>
      <c r="N203" s="11">
        <v>147.96192012</v>
      </c>
      <c r="O203" s="11">
        <v>147.93602123999997</v>
      </c>
      <c r="P203" s="11">
        <v>154.28772156</v>
      </c>
      <c r="Q203" s="11">
        <v>156.12168599999998</v>
      </c>
      <c r="R203" s="11">
        <v>151.19118672</v>
      </c>
      <c r="S203" s="11">
        <v>146.09072603999996</v>
      </c>
      <c r="T203" s="11">
        <v>144.79740071999998</v>
      </c>
      <c r="U203" s="11">
        <v>139.79082347999997</v>
      </c>
      <c r="V203" s="11">
        <v>133.87616676</v>
      </c>
      <c r="W203" s="11">
        <v>137.21226624</v>
      </c>
      <c r="X203" s="11">
        <v>134.06393364</v>
      </c>
      <c r="Y203" s="11">
        <v>134.41680588</v>
      </c>
    </row>
    <row r="204" spans="1:25" ht="11.25">
      <c r="A204" s="10">
        <f t="shared" si="3"/>
        <v>42838</v>
      </c>
      <c r="B204" s="11">
        <v>134.0428908</v>
      </c>
      <c r="C204" s="11">
        <v>139.33435571999996</v>
      </c>
      <c r="D204" s="11">
        <v>142.85984076</v>
      </c>
      <c r="E204" s="11">
        <v>146.21374572</v>
      </c>
      <c r="F204" s="11">
        <v>150.06458544</v>
      </c>
      <c r="G204" s="11">
        <v>147.27559979999998</v>
      </c>
      <c r="H204" s="11">
        <v>146.15709192</v>
      </c>
      <c r="I204" s="11">
        <v>145.35422663999998</v>
      </c>
      <c r="J204" s="11">
        <v>141.77370648</v>
      </c>
      <c r="K204" s="11">
        <v>141.11975976</v>
      </c>
      <c r="L204" s="11">
        <v>141.47101332</v>
      </c>
      <c r="M204" s="11">
        <v>140.7361326</v>
      </c>
      <c r="N204" s="11">
        <v>141.49043747999997</v>
      </c>
      <c r="O204" s="11">
        <v>142.38880487999998</v>
      </c>
      <c r="P204" s="11">
        <v>148.70651292</v>
      </c>
      <c r="Q204" s="11">
        <v>152.23847267999997</v>
      </c>
      <c r="R204" s="11">
        <v>146.16194796</v>
      </c>
      <c r="S204" s="11">
        <v>144.79092599999998</v>
      </c>
      <c r="T204" s="11">
        <v>140.58397667999998</v>
      </c>
      <c r="U204" s="11">
        <v>136.00634964</v>
      </c>
      <c r="V204" s="11">
        <v>131.68933007999996</v>
      </c>
      <c r="W204" s="11">
        <v>132.69938639999998</v>
      </c>
      <c r="X204" s="11">
        <v>132.97294331999998</v>
      </c>
      <c r="Y204" s="11">
        <v>133.03769051999998</v>
      </c>
    </row>
    <row r="205" spans="1:25" ht="11.25">
      <c r="A205" s="10">
        <f t="shared" si="3"/>
        <v>42839</v>
      </c>
      <c r="B205" s="11">
        <v>135.07237128</v>
      </c>
      <c r="C205" s="11">
        <v>139.21781076</v>
      </c>
      <c r="D205" s="11">
        <v>144.40568015999997</v>
      </c>
      <c r="E205" s="11">
        <v>147.98781899999997</v>
      </c>
      <c r="F205" s="11">
        <v>148.23871439999996</v>
      </c>
      <c r="G205" s="11">
        <v>147.80490815999997</v>
      </c>
      <c r="H205" s="11">
        <v>146.68963764</v>
      </c>
      <c r="I205" s="11">
        <v>146.55528719999998</v>
      </c>
      <c r="J205" s="11">
        <v>141.41274083999997</v>
      </c>
      <c r="K205" s="11">
        <v>140.1534078</v>
      </c>
      <c r="L205" s="11">
        <v>138.87626928</v>
      </c>
      <c r="M205" s="11">
        <v>139.73416968</v>
      </c>
      <c r="N205" s="11">
        <v>141.79798667999998</v>
      </c>
      <c r="O205" s="11">
        <v>144.57564155999998</v>
      </c>
      <c r="P205" s="11">
        <v>146.91301547999998</v>
      </c>
      <c r="Q205" s="11">
        <v>150.79299143999998</v>
      </c>
      <c r="R205" s="11">
        <v>148.35202199999998</v>
      </c>
      <c r="S205" s="11">
        <v>146.00979203999998</v>
      </c>
      <c r="T205" s="11">
        <v>141.92262503999999</v>
      </c>
      <c r="U205" s="11">
        <v>140.16635723999997</v>
      </c>
      <c r="V205" s="11">
        <v>138.7937166</v>
      </c>
      <c r="W205" s="11">
        <v>138.54767723999998</v>
      </c>
      <c r="X205" s="11">
        <v>136.82863908</v>
      </c>
      <c r="Y205" s="11">
        <v>139.03328123999998</v>
      </c>
    </row>
    <row r="206" spans="1:25" ht="11.25">
      <c r="A206" s="10">
        <f t="shared" si="3"/>
        <v>42840</v>
      </c>
      <c r="B206" s="11">
        <v>142.09258644</v>
      </c>
      <c r="C206" s="11">
        <v>142.75462655999996</v>
      </c>
      <c r="D206" s="11">
        <v>144.22762536</v>
      </c>
      <c r="E206" s="11">
        <v>144.78606996</v>
      </c>
      <c r="F206" s="11">
        <v>147.9635388</v>
      </c>
      <c r="G206" s="11">
        <v>145.98389315999998</v>
      </c>
      <c r="H206" s="11">
        <v>154.48358184</v>
      </c>
      <c r="I206" s="11">
        <v>154.3977918</v>
      </c>
      <c r="J206" s="11">
        <v>151.58938199999997</v>
      </c>
      <c r="K206" s="11">
        <v>153.84420323999998</v>
      </c>
      <c r="L206" s="11">
        <v>149.039961</v>
      </c>
      <c r="M206" s="11">
        <v>149.26333884</v>
      </c>
      <c r="N206" s="11">
        <v>143.97672996</v>
      </c>
      <c r="O206" s="11">
        <v>154.40264784</v>
      </c>
      <c r="P206" s="11">
        <v>154.60498284</v>
      </c>
      <c r="Q206" s="11">
        <v>155.54057988</v>
      </c>
      <c r="R206" s="11">
        <v>153.31165751999998</v>
      </c>
      <c r="S206" s="11">
        <v>145.61483412</v>
      </c>
      <c r="T206" s="11">
        <v>142.19456327999998</v>
      </c>
      <c r="U206" s="11">
        <v>140.26185936</v>
      </c>
      <c r="V206" s="11">
        <v>140.54674703999996</v>
      </c>
      <c r="W206" s="11">
        <v>139.71474551999998</v>
      </c>
      <c r="X206" s="11">
        <v>139.09155371999998</v>
      </c>
      <c r="Y206" s="11">
        <v>139.8863256</v>
      </c>
    </row>
    <row r="207" spans="1:25" ht="11.25">
      <c r="A207" s="10">
        <f t="shared" si="3"/>
        <v>42841</v>
      </c>
      <c r="B207" s="11">
        <v>136.70885676</v>
      </c>
      <c r="C207" s="11">
        <v>137.96495244</v>
      </c>
      <c r="D207" s="11">
        <v>139.69694004</v>
      </c>
      <c r="E207" s="11">
        <v>142.78700016</v>
      </c>
      <c r="F207" s="11">
        <v>145.89648444</v>
      </c>
      <c r="G207" s="11">
        <v>144.04147716</v>
      </c>
      <c r="H207" s="11">
        <v>153.38126075999998</v>
      </c>
      <c r="I207" s="11">
        <v>154.44473351999997</v>
      </c>
      <c r="J207" s="11">
        <v>143.16577128</v>
      </c>
      <c r="K207" s="11">
        <v>138.51854099999997</v>
      </c>
      <c r="L207" s="11">
        <v>138.60109368</v>
      </c>
      <c r="M207" s="11">
        <v>138.99928896</v>
      </c>
      <c r="N207" s="11">
        <v>140.98540931999997</v>
      </c>
      <c r="O207" s="11">
        <v>143.31307116</v>
      </c>
      <c r="P207" s="11">
        <v>151.39352171999997</v>
      </c>
      <c r="Q207" s="11">
        <v>153.46219476</v>
      </c>
      <c r="R207" s="11">
        <v>145.53551879999998</v>
      </c>
      <c r="S207" s="11">
        <v>145.76213399999997</v>
      </c>
      <c r="T207" s="11">
        <v>140.88019512</v>
      </c>
      <c r="U207" s="11">
        <v>137.62502963999998</v>
      </c>
      <c r="V207" s="11">
        <v>135.96750132</v>
      </c>
      <c r="W207" s="11">
        <v>138.80504735999997</v>
      </c>
      <c r="X207" s="11">
        <v>140.53541628</v>
      </c>
      <c r="Y207" s="11">
        <v>138.60918707999997</v>
      </c>
    </row>
    <row r="208" spans="1:25" ht="11.25">
      <c r="A208" s="10">
        <f t="shared" si="3"/>
        <v>42842</v>
      </c>
      <c r="B208" s="11">
        <v>153.50266176</v>
      </c>
      <c r="C208" s="11">
        <v>156.37581876</v>
      </c>
      <c r="D208" s="11">
        <v>160.69769435999999</v>
      </c>
      <c r="E208" s="11">
        <v>161.9246538</v>
      </c>
      <c r="F208" s="11">
        <v>168.91573271999997</v>
      </c>
      <c r="G208" s="11">
        <v>165.04708752</v>
      </c>
      <c r="H208" s="11">
        <v>162.60611807999996</v>
      </c>
      <c r="I208" s="11">
        <v>162.23058432</v>
      </c>
      <c r="J208" s="11">
        <v>163.59027551999998</v>
      </c>
      <c r="K208" s="11">
        <v>159.78314016</v>
      </c>
      <c r="L208" s="11">
        <v>157.92813287999996</v>
      </c>
      <c r="M208" s="11">
        <v>158.96894412</v>
      </c>
      <c r="N208" s="11">
        <v>159.19879668</v>
      </c>
      <c r="O208" s="11">
        <v>160.95506447999998</v>
      </c>
      <c r="P208" s="11">
        <v>168.31682112</v>
      </c>
      <c r="Q208" s="11">
        <v>167.48805695999997</v>
      </c>
      <c r="R208" s="11">
        <v>165.40643448</v>
      </c>
      <c r="S208" s="11">
        <v>158.59664772</v>
      </c>
      <c r="T208" s="11">
        <v>153.94779875999998</v>
      </c>
      <c r="U208" s="11">
        <v>149.66477147999998</v>
      </c>
      <c r="V208" s="11">
        <v>146.0211228</v>
      </c>
      <c r="W208" s="11">
        <v>140.08380455999998</v>
      </c>
      <c r="X208" s="11">
        <v>141.97766016</v>
      </c>
      <c r="Y208" s="11">
        <v>143.49760067999998</v>
      </c>
    </row>
    <row r="209" spans="1:25" ht="11.25">
      <c r="A209" s="10">
        <f t="shared" si="3"/>
        <v>42843</v>
      </c>
      <c r="B209" s="11">
        <v>138.64803539999997</v>
      </c>
      <c r="C209" s="11">
        <v>143.04113292</v>
      </c>
      <c r="D209" s="11">
        <v>150.24102155999998</v>
      </c>
      <c r="E209" s="11">
        <v>156.43570992</v>
      </c>
      <c r="F209" s="11">
        <v>163.82174676</v>
      </c>
      <c r="G209" s="11">
        <v>158.74232892</v>
      </c>
      <c r="H209" s="11">
        <v>155.86755323999998</v>
      </c>
      <c r="I209" s="11">
        <v>159.21498348</v>
      </c>
      <c r="J209" s="11">
        <v>152.1478266</v>
      </c>
      <c r="K209" s="11">
        <v>149.55955728</v>
      </c>
      <c r="L209" s="11">
        <v>149.47214856</v>
      </c>
      <c r="M209" s="11">
        <v>143.19490752</v>
      </c>
      <c r="N209" s="11">
        <v>145.03049063999998</v>
      </c>
      <c r="O209" s="11">
        <v>147.97001351999998</v>
      </c>
      <c r="P209" s="11">
        <v>153.7017594</v>
      </c>
      <c r="Q209" s="11">
        <v>157.8293934</v>
      </c>
      <c r="R209" s="11">
        <v>148.56730643999998</v>
      </c>
      <c r="S209" s="11">
        <v>139.22752284</v>
      </c>
      <c r="T209" s="11">
        <v>138.45541247999998</v>
      </c>
      <c r="U209" s="11">
        <v>137.25435191999998</v>
      </c>
      <c r="V209" s="11">
        <v>135.80077727999998</v>
      </c>
      <c r="W209" s="11">
        <v>134.65798919999997</v>
      </c>
      <c r="X209" s="11">
        <v>134.39252567999998</v>
      </c>
      <c r="Y209" s="11">
        <v>133.34038367999997</v>
      </c>
    </row>
    <row r="210" spans="1:25" ht="11.25">
      <c r="A210" s="10">
        <f t="shared" si="3"/>
        <v>42844</v>
      </c>
      <c r="B210" s="11">
        <v>132.33356472</v>
      </c>
      <c r="C210" s="11">
        <v>134.01213588</v>
      </c>
      <c r="D210" s="11">
        <v>136.737993</v>
      </c>
      <c r="E210" s="11">
        <v>139.37482271999997</v>
      </c>
      <c r="F210" s="11">
        <v>140.91256871999997</v>
      </c>
      <c r="G210" s="11">
        <v>139.64352359999998</v>
      </c>
      <c r="H210" s="11">
        <v>139.42662048</v>
      </c>
      <c r="I210" s="11">
        <v>136.19411652</v>
      </c>
      <c r="J210" s="11">
        <v>132.45496572</v>
      </c>
      <c r="K210" s="11">
        <v>132.49705139999998</v>
      </c>
      <c r="L210" s="11">
        <v>132.18464615999997</v>
      </c>
      <c r="M210" s="11">
        <v>132.80136323999997</v>
      </c>
      <c r="N210" s="11">
        <v>133.26754307999997</v>
      </c>
      <c r="O210" s="11">
        <v>133.40998692</v>
      </c>
      <c r="P210" s="11">
        <v>137.13942564</v>
      </c>
      <c r="Q210" s="11">
        <v>139.65485435999997</v>
      </c>
      <c r="R210" s="11">
        <v>136.75579847999998</v>
      </c>
      <c r="S210" s="11">
        <v>132.07943196</v>
      </c>
      <c r="T210" s="11">
        <v>131.88842771999998</v>
      </c>
      <c r="U210" s="11">
        <v>130.6193826</v>
      </c>
      <c r="V210" s="11">
        <v>131.12279207999995</v>
      </c>
      <c r="W210" s="11">
        <v>131.51613132</v>
      </c>
      <c r="X210" s="11">
        <v>131.61325212</v>
      </c>
      <c r="Y210" s="11">
        <v>131.84472336</v>
      </c>
    </row>
    <row r="211" spans="1:25" ht="11.25">
      <c r="A211" s="10">
        <f t="shared" si="3"/>
        <v>42845</v>
      </c>
      <c r="B211" s="11">
        <v>132.92923896</v>
      </c>
      <c r="C211" s="11">
        <v>134.97525047999997</v>
      </c>
      <c r="D211" s="11">
        <v>140.50789872</v>
      </c>
      <c r="E211" s="11">
        <v>141.68467908</v>
      </c>
      <c r="F211" s="11">
        <v>142.05859415999998</v>
      </c>
      <c r="G211" s="11">
        <v>141.01616423999997</v>
      </c>
      <c r="H211" s="11">
        <v>140.20196819999998</v>
      </c>
      <c r="I211" s="11">
        <v>139.85880803999999</v>
      </c>
      <c r="J211" s="11">
        <v>135.41229407999998</v>
      </c>
      <c r="K211" s="11">
        <v>135.09017676</v>
      </c>
      <c r="L211" s="11">
        <v>135.23585795999998</v>
      </c>
      <c r="M211" s="11">
        <v>133.460166</v>
      </c>
      <c r="N211" s="11">
        <v>135.38153916</v>
      </c>
      <c r="O211" s="11">
        <v>138.09768419999997</v>
      </c>
      <c r="P211" s="11">
        <v>140.35088675999998</v>
      </c>
      <c r="Q211" s="11">
        <v>145.843068</v>
      </c>
      <c r="R211" s="11">
        <v>140.65034255999998</v>
      </c>
      <c r="S211" s="11">
        <v>136.07919023999997</v>
      </c>
      <c r="T211" s="11">
        <v>133.20441455999998</v>
      </c>
      <c r="U211" s="11">
        <v>131.66181251999998</v>
      </c>
      <c r="V211" s="11">
        <v>131.44976544</v>
      </c>
      <c r="W211" s="11">
        <v>131.52908076</v>
      </c>
      <c r="X211" s="11">
        <v>131.87871564</v>
      </c>
      <c r="Y211" s="11">
        <v>132.08914403999998</v>
      </c>
    </row>
    <row r="212" spans="1:25" ht="11.25">
      <c r="A212" s="10">
        <f t="shared" si="3"/>
        <v>42846</v>
      </c>
      <c r="B212" s="11">
        <v>133.99594907999997</v>
      </c>
      <c r="C212" s="11">
        <v>136.58745576</v>
      </c>
      <c r="D212" s="11">
        <v>140.96922252</v>
      </c>
      <c r="E212" s="11">
        <v>143.15282184</v>
      </c>
      <c r="F212" s="11">
        <v>146.1425238</v>
      </c>
      <c r="G212" s="11">
        <v>142.79509355999997</v>
      </c>
      <c r="H212" s="11">
        <v>142.44545867999997</v>
      </c>
      <c r="I212" s="11">
        <v>142.19294459999998</v>
      </c>
      <c r="J212" s="11">
        <v>141.21202451999997</v>
      </c>
      <c r="K212" s="11">
        <v>141.02102028</v>
      </c>
      <c r="L212" s="11">
        <v>141.20393112</v>
      </c>
      <c r="M212" s="11">
        <v>141.54547259999998</v>
      </c>
      <c r="N212" s="11">
        <v>141.32371344</v>
      </c>
      <c r="O212" s="11">
        <v>141.877302</v>
      </c>
      <c r="P212" s="11">
        <v>143.7549708</v>
      </c>
      <c r="Q212" s="11">
        <v>146.98423739999998</v>
      </c>
      <c r="R212" s="11">
        <v>143.09454936</v>
      </c>
      <c r="S212" s="11">
        <v>140.36869223999997</v>
      </c>
      <c r="T212" s="11">
        <v>135.84933768</v>
      </c>
      <c r="U212" s="11">
        <v>132.1166616</v>
      </c>
      <c r="V212" s="11">
        <v>131.87547827999998</v>
      </c>
      <c r="W212" s="11">
        <v>131.61001475999998</v>
      </c>
      <c r="X212" s="11">
        <v>132.1490352</v>
      </c>
      <c r="Y212" s="11">
        <v>132.16845935999999</v>
      </c>
    </row>
    <row r="213" spans="1:25" ht="11.25">
      <c r="A213" s="10">
        <f t="shared" si="3"/>
        <v>42847</v>
      </c>
      <c r="B213" s="11">
        <v>133.176897</v>
      </c>
      <c r="C213" s="11">
        <v>134.88298572</v>
      </c>
      <c r="D213" s="11">
        <v>137.40650784</v>
      </c>
      <c r="E213" s="11">
        <v>140.8818138</v>
      </c>
      <c r="F213" s="11">
        <v>146.19755892</v>
      </c>
      <c r="G213" s="11">
        <v>145.32185303999998</v>
      </c>
      <c r="H213" s="11">
        <v>145.23120695999998</v>
      </c>
      <c r="I213" s="11">
        <v>144.81196884</v>
      </c>
      <c r="J213" s="11">
        <v>139.40557764</v>
      </c>
      <c r="K213" s="11">
        <v>139.17896244</v>
      </c>
      <c r="L213" s="11">
        <v>136.00634964</v>
      </c>
      <c r="M213" s="11">
        <v>136.07919023999997</v>
      </c>
      <c r="N213" s="11">
        <v>136.130988</v>
      </c>
      <c r="O213" s="11">
        <v>137.21388492</v>
      </c>
      <c r="P213" s="11">
        <v>142.5409608</v>
      </c>
      <c r="Q213" s="11">
        <v>147.44717988</v>
      </c>
      <c r="R213" s="11">
        <v>146.40636863999998</v>
      </c>
      <c r="S213" s="11">
        <v>143.02009008</v>
      </c>
      <c r="T213" s="11">
        <v>135.15816131999998</v>
      </c>
      <c r="U213" s="11">
        <v>133.09110696</v>
      </c>
      <c r="V213" s="11">
        <v>131.396349</v>
      </c>
      <c r="W213" s="11">
        <v>130.65499355999998</v>
      </c>
      <c r="X213" s="11">
        <v>129.92496888</v>
      </c>
      <c r="Y213" s="11">
        <v>132.00173532</v>
      </c>
    </row>
    <row r="214" spans="1:25" ht="11.25">
      <c r="A214" s="10">
        <f t="shared" si="3"/>
        <v>42848</v>
      </c>
      <c r="B214" s="11">
        <v>131.4287226</v>
      </c>
      <c r="C214" s="11">
        <v>132.90010271999998</v>
      </c>
      <c r="D214" s="11">
        <v>136.58907444</v>
      </c>
      <c r="E214" s="11">
        <v>137.31262439999998</v>
      </c>
      <c r="F214" s="11">
        <v>140.52732287999999</v>
      </c>
      <c r="G214" s="11">
        <v>140.39782848</v>
      </c>
      <c r="H214" s="11">
        <v>141.61507583999997</v>
      </c>
      <c r="I214" s="11">
        <v>141.00968952</v>
      </c>
      <c r="J214" s="11">
        <v>136.9969818</v>
      </c>
      <c r="K214" s="11">
        <v>136.19087916</v>
      </c>
      <c r="L214" s="11">
        <v>135.30869855999998</v>
      </c>
      <c r="M214" s="11">
        <v>135.59358623999998</v>
      </c>
      <c r="N214" s="11">
        <v>135.88171128</v>
      </c>
      <c r="O214" s="11">
        <v>136.68457655999998</v>
      </c>
      <c r="P214" s="11">
        <v>140.49656796</v>
      </c>
      <c r="Q214" s="11">
        <v>143.19976355999998</v>
      </c>
      <c r="R214" s="11">
        <v>139.25665907999996</v>
      </c>
      <c r="S214" s="11">
        <v>136.72828092</v>
      </c>
      <c r="T214" s="11">
        <v>135.75059819999998</v>
      </c>
      <c r="U214" s="11">
        <v>131.06128224</v>
      </c>
      <c r="V214" s="11">
        <v>128.34351851999998</v>
      </c>
      <c r="W214" s="11">
        <v>128.26096583999998</v>
      </c>
      <c r="X214" s="11">
        <v>129.14152776</v>
      </c>
      <c r="Y214" s="11">
        <v>129.46526376</v>
      </c>
    </row>
    <row r="215" spans="1:25" ht="11.25">
      <c r="A215" s="10">
        <f t="shared" si="3"/>
        <v>42849</v>
      </c>
      <c r="B215" s="11">
        <v>136.75741716</v>
      </c>
      <c r="C215" s="11">
        <v>135.51427092</v>
      </c>
      <c r="D215" s="11">
        <v>146.78190239999998</v>
      </c>
      <c r="E215" s="11">
        <v>146.83208148</v>
      </c>
      <c r="F215" s="11">
        <v>147.90202896</v>
      </c>
      <c r="G215" s="11">
        <v>145.07905103999997</v>
      </c>
      <c r="H215" s="11">
        <v>144.54326796</v>
      </c>
      <c r="I215" s="11">
        <v>144.26971103999998</v>
      </c>
      <c r="J215" s="11">
        <v>145.03049063999998</v>
      </c>
      <c r="K215" s="11">
        <v>143.00552195999998</v>
      </c>
      <c r="L215" s="11">
        <v>141.57299016</v>
      </c>
      <c r="M215" s="11">
        <v>142.27549728</v>
      </c>
      <c r="N215" s="11">
        <v>147.99267503999997</v>
      </c>
      <c r="O215" s="11">
        <v>149.54822652</v>
      </c>
      <c r="P215" s="11">
        <v>155.47259531999998</v>
      </c>
      <c r="Q215" s="11">
        <v>159.5371008</v>
      </c>
      <c r="R215" s="11">
        <v>153.00410831999997</v>
      </c>
      <c r="S215" s="11">
        <v>141.43702104</v>
      </c>
      <c r="T215" s="11">
        <v>136.72180619999997</v>
      </c>
      <c r="U215" s="11">
        <v>136.55831951999997</v>
      </c>
      <c r="V215" s="11">
        <v>132.55046783999998</v>
      </c>
      <c r="W215" s="11">
        <v>132.97294331999998</v>
      </c>
      <c r="X215" s="11">
        <v>132.23158787999998</v>
      </c>
      <c r="Y215" s="11">
        <v>132.39669324</v>
      </c>
    </row>
    <row r="216" spans="1:25" ht="11.25">
      <c r="A216" s="10">
        <f t="shared" si="3"/>
        <v>42850</v>
      </c>
      <c r="B216" s="11">
        <v>136.58907444</v>
      </c>
      <c r="C216" s="11">
        <v>137.34661667999998</v>
      </c>
      <c r="D216" s="11">
        <v>141.76723176000002</v>
      </c>
      <c r="E216" s="11">
        <v>143.43447215999998</v>
      </c>
      <c r="F216" s="11">
        <v>149.63563523999997</v>
      </c>
      <c r="G216" s="11">
        <v>147.42775571999996</v>
      </c>
      <c r="H216" s="11">
        <v>144.9285138</v>
      </c>
      <c r="I216" s="11">
        <v>144.30694068</v>
      </c>
      <c r="J216" s="11">
        <v>143.85856632</v>
      </c>
      <c r="K216" s="11">
        <v>140.258622</v>
      </c>
      <c r="L216" s="11">
        <v>138.24822143999998</v>
      </c>
      <c r="M216" s="11">
        <v>137.74966799999999</v>
      </c>
      <c r="N216" s="11">
        <v>140.67462275999998</v>
      </c>
      <c r="O216" s="11">
        <v>144.669525</v>
      </c>
      <c r="P216" s="11">
        <v>152.3906286</v>
      </c>
      <c r="Q216" s="11">
        <v>156.06341351999998</v>
      </c>
      <c r="R216" s="11">
        <v>147.34034699999998</v>
      </c>
      <c r="S216" s="11">
        <v>137.9277228</v>
      </c>
      <c r="T216" s="11">
        <v>136.77522263999998</v>
      </c>
      <c r="U216" s="11">
        <v>133.84864919999998</v>
      </c>
      <c r="V216" s="11">
        <v>131.34455124</v>
      </c>
      <c r="W216" s="11">
        <v>130.56596616</v>
      </c>
      <c r="X216" s="11">
        <v>129.77443164</v>
      </c>
      <c r="Y216" s="11">
        <v>130.91883839999997</v>
      </c>
    </row>
    <row r="217" spans="1:25" ht="11.25">
      <c r="A217" s="10">
        <f t="shared" si="3"/>
        <v>42851</v>
      </c>
      <c r="B217" s="11">
        <v>135.20834039999997</v>
      </c>
      <c r="C217" s="11">
        <v>137.790135</v>
      </c>
      <c r="D217" s="11">
        <v>143.35677551999999</v>
      </c>
      <c r="E217" s="11">
        <v>143.65299395999998</v>
      </c>
      <c r="F217" s="11">
        <v>144.27132971999998</v>
      </c>
      <c r="G217" s="11">
        <v>143.86827839999998</v>
      </c>
      <c r="H217" s="11">
        <v>144.04309583999998</v>
      </c>
      <c r="I217" s="11">
        <v>143.04113292</v>
      </c>
      <c r="J217" s="11">
        <v>142.71415955999998</v>
      </c>
      <c r="K217" s="11">
        <v>141.88863276</v>
      </c>
      <c r="L217" s="11">
        <v>139.71960155999997</v>
      </c>
      <c r="M217" s="11">
        <v>141.32371344</v>
      </c>
      <c r="N217" s="11">
        <v>142.08611172</v>
      </c>
      <c r="O217" s="11">
        <v>141.95985467999998</v>
      </c>
      <c r="P217" s="11">
        <v>142.73034635999997</v>
      </c>
      <c r="Q217" s="11">
        <v>144.3781626</v>
      </c>
      <c r="R217" s="11">
        <v>142.07154359999998</v>
      </c>
      <c r="S217" s="11">
        <v>140.97245987999997</v>
      </c>
      <c r="T217" s="11">
        <v>135.3054612</v>
      </c>
      <c r="U217" s="11">
        <v>130.587009</v>
      </c>
      <c r="V217" s="11">
        <v>130.34096964</v>
      </c>
      <c r="W217" s="11">
        <v>130.41219155999997</v>
      </c>
      <c r="X217" s="11">
        <v>137.99408867999998</v>
      </c>
      <c r="Y217" s="11">
        <v>139.5464028</v>
      </c>
    </row>
    <row r="218" spans="1:25" ht="11.25">
      <c r="A218" s="10">
        <f t="shared" si="3"/>
        <v>42852</v>
      </c>
      <c r="B218" s="11">
        <v>133.08139487999998</v>
      </c>
      <c r="C218" s="11">
        <v>133.08625092</v>
      </c>
      <c r="D218" s="11">
        <v>137.18636735999996</v>
      </c>
      <c r="E218" s="11">
        <v>142.62836951999998</v>
      </c>
      <c r="F218" s="11">
        <v>174.28975032</v>
      </c>
      <c r="G218" s="11">
        <v>159.05797151999997</v>
      </c>
      <c r="H218" s="11">
        <v>142.28035332</v>
      </c>
      <c r="I218" s="11">
        <v>142.8970704</v>
      </c>
      <c r="J218" s="11">
        <v>140.78631167999998</v>
      </c>
      <c r="K218" s="11">
        <v>139.70827079999998</v>
      </c>
      <c r="L218" s="11">
        <v>138.95720328</v>
      </c>
      <c r="M218" s="11">
        <v>137.23007171999998</v>
      </c>
      <c r="N218" s="11">
        <v>138.13491383999997</v>
      </c>
      <c r="O218" s="11">
        <v>138.37609715999997</v>
      </c>
      <c r="P218" s="11">
        <v>142.86145944</v>
      </c>
      <c r="Q218" s="11">
        <v>155.39327999999998</v>
      </c>
      <c r="R218" s="11">
        <v>150.011169</v>
      </c>
      <c r="S218" s="11">
        <v>142.95534288</v>
      </c>
      <c r="T218" s="11">
        <v>137.94552828</v>
      </c>
      <c r="U218" s="11">
        <v>136.03710456</v>
      </c>
      <c r="V218" s="11">
        <v>135.27632495999998</v>
      </c>
      <c r="W218" s="11">
        <v>135.46894787999997</v>
      </c>
      <c r="X218" s="11">
        <v>135.66480815999998</v>
      </c>
      <c r="Y218" s="11">
        <v>137.15723112</v>
      </c>
    </row>
    <row r="219" spans="1:25" ht="11.25">
      <c r="A219" s="10">
        <f t="shared" si="3"/>
        <v>42853</v>
      </c>
      <c r="B219" s="11">
        <v>142.76919468</v>
      </c>
      <c r="C219" s="11">
        <v>144.06575736</v>
      </c>
      <c r="D219" s="11">
        <v>145.76051532</v>
      </c>
      <c r="E219" s="11">
        <v>146.98585607999996</v>
      </c>
      <c r="F219" s="11">
        <v>150.20217323999998</v>
      </c>
      <c r="G219" s="11">
        <v>145.82849987999998</v>
      </c>
      <c r="H219" s="11">
        <v>145.18102788</v>
      </c>
      <c r="I219" s="11">
        <v>143.88932123999996</v>
      </c>
      <c r="J219" s="11">
        <v>142.93915607999998</v>
      </c>
      <c r="K219" s="11">
        <v>142.09420512</v>
      </c>
      <c r="L219" s="11">
        <v>141.08253012</v>
      </c>
      <c r="M219" s="11">
        <v>141.75428232</v>
      </c>
      <c r="N219" s="11">
        <v>142.81128035999998</v>
      </c>
      <c r="O219" s="11">
        <v>143.46846444</v>
      </c>
      <c r="P219" s="11">
        <v>143.97025523999997</v>
      </c>
      <c r="Q219" s="11">
        <v>146.91949019999998</v>
      </c>
      <c r="R219" s="11">
        <v>145.66825055999996</v>
      </c>
      <c r="S219" s="11">
        <v>145.47886499999998</v>
      </c>
      <c r="T219" s="11">
        <v>142.03269527999998</v>
      </c>
      <c r="U219" s="11">
        <v>137.1669432</v>
      </c>
      <c r="V219" s="11">
        <v>137.39841444</v>
      </c>
      <c r="W219" s="11">
        <v>136.72018752</v>
      </c>
      <c r="X219" s="11">
        <v>137.37251555999998</v>
      </c>
      <c r="Y219" s="11">
        <v>137.61693623999997</v>
      </c>
    </row>
    <row r="220" spans="1:25" ht="11.25">
      <c r="A220" s="10">
        <f t="shared" si="3"/>
        <v>42854</v>
      </c>
      <c r="B220" s="11">
        <v>128.45682612</v>
      </c>
      <c r="C220" s="11">
        <v>130.61614523999998</v>
      </c>
      <c r="D220" s="11">
        <v>136.37540867999996</v>
      </c>
      <c r="E220" s="11">
        <v>142.44707735999998</v>
      </c>
      <c r="F220" s="11">
        <v>147.08621423999998</v>
      </c>
      <c r="G220" s="11">
        <v>144.45262187999998</v>
      </c>
      <c r="H220" s="11">
        <v>142.82584848</v>
      </c>
      <c r="I220" s="11">
        <v>139.19676791999998</v>
      </c>
      <c r="J220" s="11">
        <v>139.31655023999997</v>
      </c>
      <c r="K220" s="11">
        <v>136.26210107999998</v>
      </c>
      <c r="L220" s="11">
        <v>129.66759875999998</v>
      </c>
      <c r="M220" s="11">
        <v>137.61046151999997</v>
      </c>
      <c r="N220" s="11">
        <v>138.11063364</v>
      </c>
      <c r="O220" s="11">
        <v>135.27632495999998</v>
      </c>
      <c r="P220" s="11">
        <v>137.88401843999998</v>
      </c>
      <c r="Q220" s="11">
        <v>142.02622055999998</v>
      </c>
      <c r="R220" s="11">
        <v>144.27942312</v>
      </c>
      <c r="S220" s="11">
        <v>139.71474551999998</v>
      </c>
      <c r="T220" s="11">
        <v>132.79165116</v>
      </c>
      <c r="U220" s="11">
        <v>128.03920668</v>
      </c>
      <c r="V220" s="11">
        <v>126.82843403999999</v>
      </c>
      <c r="W220" s="11">
        <v>125.53025267999999</v>
      </c>
      <c r="X220" s="11">
        <v>125.02522451999998</v>
      </c>
      <c r="Y220" s="11">
        <v>127.52446643999998</v>
      </c>
    </row>
    <row r="221" spans="1:25" ht="11.25">
      <c r="A221" s="10">
        <f t="shared" si="3"/>
        <v>42855</v>
      </c>
      <c r="B221" s="11">
        <v>114.89876244</v>
      </c>
      <c r="C221" s="11">
        <v>117.79781831999999</v>
      </c>
      <c r="D221" s="11">
        <v>122.52760127999998</v>
      </c>
      <c r="E221" s="11">
        <v>122.73317364</v>
      </c>
      <c r="F221" s="11">
        <v>130.84114176</v>
      </c>
      <c r="G221" s="11">
        <v>130.65499355999998</v>
      </c>
      <c r="H221" s="11">
        <v>132.09076272</v>
      </c>
      <c r="I221" s="11">
        <v>129.88126452</v>
      </c>
      <c r="J221" s="11">
        <v>127.27195236</v>
      </c>
      <c r="K221" s="11">
        <v>124.45706784</v>
      </c>
      <c r="L221" s="11">
        <v>121.80081396</v>
      </c>
      <c r="M221" s="11">
        <v>124.91191692</v>
      </c>
      <c r="N221" s="11">
        <v>126.90289331999999</v>
      </c>
      <c r="O221" s="11">
        <v>126.61476827999999</v>
      </c>
      <c r="P221" s="11">
        <v>128.34513719999998</v>
      </c>
      <c r="Q221" s="11">
        <v>135.62434116</v>
      </c>
      <c r="R221" s="11">
        <v>132.59740956</v>
      </c>
      <c r="S221" s="11">
        <v>123.27705011999998</v>
      </c>
      <c r="T221" s="11">
        <v>119.21578199999999</v>
      </c>
      <c r="U221" s="11">
        <v>115.57051463999998</v>
      </c>
      <c r="V221" s="11">
        <v>113.29626923999999</v>
      </c>
      <c r="W221" s="11">
        <v>110.03462903999998</v>
      </c>
      <c r="X221" s="11">
        <v>113.18619899999999</v>
      </c>
      <c r="Y221" s="11">
        <v>112.97738927999998</v>
      </c>
    </row>
    <row r="222" spans="1:25" ht="11.25">
      <c r="A222" s="10"/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</row>
    <row r="224" spans="1:25" s="34" customFormat="1" ht="15">
      <c r="A224" s="35" t="s">
        <v>1616</v>
      </c>
      <c r="B224" s="35"/>
      <c r="C224" s="35"/>
      <c r="D224" s="35"/>
      <c r="E224" s="35"/>
      <c r="F224" s="35"/>
      <c r="G224" s="35"/>
      <c r="H224" s="35"/>
      <c r="I224" s="35"/>
      <c r="J224" s="35"/>
      <c r="K224" s="35"/>
      <c r="L224" s="35"/>
      <c r="M224" s="35"/>
      <c r="N224" s="35"/>
      <c r="O224" s="35"/>
      <c r="P224" s="35"/>
      <c r="Q224" s="35"/>
      <c r="R224" s="35"/>
      <c r="S224" s="35"/>
      <c r="T224" s="35"/>
      <c r="U224" s="35"/>
      <c r="V224" s="35"/>
      <c r="W224" s="35"/>
      <c r="X224" s="35"/>
      <c r="Y224" s="35"/>
    </row>
    <row r="226" spans="1:25" ht="33.75" customHeight="1">
      <c r="A226" s="132" t="s">
        <v>90</v>
      </c>
      <c r="B226" s="133"/>
      <c r="C226" s="133"/>
      <c r="D226" s="133"/>
      <c r="E226" s="133"/>
      <c r="F226" s="133"/>
      <c r="G226" s="133"/>
      <c r="H226" s="133"/>
      <c r="I226" s="133"/>
      <c r="J226" s="133"/>
      <c r="K226" s="133"/>
      <c r="L226" s="133"/>
      <c r="M226" s="133"/>
      <c r="N226" s="133"/>
      <c r="O226" s="133"/>
      <c r="P226" s="133"/>
      <c r="Q226" s="133"/>
      <c r="R226" s="133"/>
      <c r="S226" s="133"/>
      <c r="T226" s="133"/>
      <c r="U226" s="133"/>
      <c r="V226" s="133"/>
      <c r="W226" s="133"/>
      <c r="X226" s="133"/>
      <c r="Y226" s="134"/>
    </row>
    <row r="227" spans="1:25" ht="12.75">
      <c r="A227" s="23" t="s">
        <v>22</v>
      </c>
      <c r="B227" s="22" t="s">
        <v>23</v>
      </c>
      <c r="C227" s="8" t="s">
        <v>24</v>
      </c>
      <c r="D227" s="9" t="s">
        <v>25</v>
      </c>
      <c r="E227" s="6" t="s">
        <v>26</v>
      </c>
      <c r="F227" s="6" t="s">
        <v>27</v>
      </c>
      <c r="G227" s="8" t="s">
        <v>28</v>
      </c>
      <c r="H227" s="9" t="s">
        <v>29</v>
      </c>
      <c r="I227" s="6" t="s">
        <v>30</v>
      </c>
      <c r="J227" s="6" t="s">
        <v>31</v>
      </c>
      <c r="K227" s="6" t="s">
        <v>32</v>
      </c>
      <c r="L227" s="6" t="s">
        <v>33</v>
      </c>
      <c r="M227" s="6" t="s">
        <v>34</v>
      </c>
      <c r="N227" s="6" t="s">
        <v>35</v>
      </c>
      <c r="O227" s="6" t="s">
        <v>36</v>
      </c>
      <c r="P227" s="6" t="s">
        <v>37</v>
      </c>
      <c r="Q227" s="6" t="s">
        <v>38</v>
      </c>
      <c r="R227" s="6" t="s">
        <v>39</v>
      </c>
      <c r="S227" s="6" t="s">
        <v>40</v>
      </c>
      <c r="T227" s="6" t="s">
        <v>41</v>
      </c>
      <c r="U227" s="6" t="s">
        <v>42</v>
      </c>
      <c r="V227" s="6" t="s">
        <v>43</v>
      </c>
      <c r="W227" s="6" t="s">
        <v>44</v>
      </c>
      <c r="X227" s="6" t="s">
        <v>45</v>
      </c>
      <c r="Y227" s="6" t="s">
        <v>64</v>
      </c>
    </row>
    <row r="228" spans="1:25" ht="11.25">
      <c r="A228" s="10">
        <f aca="true" t="shared" si="4" ref="A228:A257">A192</f>
        <v>42826</v>
      </c>
      <c r="B228" s="11">
        <v>68.43582239999999</v>
      </c>
      <c r="C228" s="11">
        <v>71.53730184</v>
      </c>
      <c r="D228" s="11">
        <v>76.27216552</v>
      </c>
      <c r="E228" s="11">
        <v>84.72859919999999</v>
      </c>
      <c r="F228" s="11">
        <v>84.8671956</v>
      </c>
      <c r="G228" s="11">
        <v>84.2666112</v>
      </c>
      <c r="H228" s="11">
        <v>84.17626688</v>
      </c>
      <c r="I228" s="11">
        <v>84.58589624</v>
      </c>
      <c r="J228" s="11">
        <v>84.33231616</v>
      </c>
      <c r="K228" s="11">
        <v>84.06333648</v>
      </c>
      <c r="L228" s="11">
        <v>67.95432824</v>
      </c>
      <c r="M228" s="11">
        <v>63.43711223999999</v>
      </c>
      <c r="N228" s="11">
        <v>84.10132216000001</v>
      </c>
      <c r="O228" s="11">
        <v>84.49041872</v>
      </c>
      <c r="P228" s="11">
        <v>84.95240672</v>
      </c>
      <c r="Q228" s="11">
        <v>84.67418728</v>
      </c>
      <c r="R228" s="11">
        <v>83.979152</v>
      </c>
      <c r="S228" s="11">
        <v>74.5751296</v>
      </c>
      <c r="T228" s="11">
        <v>72.23028384</v>
      </c>
      <c r="U228" s="11">
        <v>74.68806</v>
      </c>
      <c r="V228" s="11">
        <v>73.25384392</v>
      </c>
      <c r="W228" s="11">
        <v>69.06823264</v>
      </c>
      <c r="X228" s="11">
        <v>67.69458832000001</v>
      </c>
      <c r="Y228" s="11">
        <v>68.25308048000001</v>
      </c>
    </row>
    <row r="229" spans="1:25" ht="11.25">
      <c r="A229" s="10">
        <f t="shared" si="4"/>
        <v>42827</v>
      </c>
      <c r="B229" s="11">
        <v>77.82649848</v>
      </c>
      <c r="C229" s="11">
        <v>78.70530232</v>
      </c>
      <c r="D229" s="11">
        <v>81.24110311999999</v>
      </c>
      <c r="E229" s="11">
        <v>85.17621424000001</v>
      </c>
      <c r="F229" s="11">
        <v>85.86919624</v>
      </c>
      <c r="G229" s="11">
        <v>85.82505072000001</v>
      </c>
      <c r="H229" s="11">
        <v>85.7193068</v>
      </c>
      <c r="I229" s="11">
        <v>83.26871712</v>
      </c>
      <c r="J229" s="11">
        <v>81.52342912</v>
      </c>
      <c r="K229" s="11">
        <v>78.58107887999999</v>
      </c>
      <c r="L229" s="11">
        <v>77.03187912</v>
      </c>
      <c r="M229" s="11">
        <v>77.47846752</v>
      </c>
      <c r="N229" s="11">
        <v>78.66731664</v>
      </c>
      <c r="O229" s="11">
        <v>79.34797895999999</v>
      </c>
      <c r="P229" s="11">
        <v>84.56125687999999</v>
      </c>
      <c r="Q229" s="11">
        <v>83.76150432</v>
      </c>
      <c r="R229" s="11">
        <v>85.43492751999999</v>
      </c>
      <c r="S229" s="11">
        <v>82.85600783999999</v>
      </c>
      <c r="T229" s="11">
        <v>84.39083464</v>
      </c>
      <c r="U229" s="11">
        <v>81.08094728</v>
      </c>
      <c r="V229" s="11">
        <v>75.02069136</v>
      </c>
      <c r="W229" s="11">
        <v>77.34295104</v>
      </c>
      <c r="X229" s="11">
        <v>75.64899504</v>
      </c>
      <c r="Y229" s="11">
        <v>74.97346592</v>
      </c>
    </row>
    <row r="230" spans="1:25" ht="11.25">
      <c r="A230" s="10">
        <f t="shared" si="4"/>
        <v>42828</v>
      </c>
      <c r="B230" s="11">
        <v>88.38241096</v>
      </c>
      <c r="C230" s="11">
        <v>88.99634168</v>
      </c>
      <c r="D230" s="11">
        <v>90.24781583999999</v>
      </c>
      <c r="E230" s="11">
        <v>93.56694296</v>
      </c>
      <c r="F230" s="11">
        <v>95.55451799999999</v>
      </c>
      <c r="G230" s="11">
        <v>94.41494759999999</v>
      </c>
      <c r="H230" s="11">
        <v>93.45606584</v>
      </c>
      <c r="I230" s="11">
        <v>89.65544455999999</v>
      </c>
      <c r="J230" s="11">
        <v>89.95214351999999</v>
      </c>
      <c r="K230" s="11">
        <v>89.79096104</v>
      </c>
      <c r="L230" s="11">
        <v>89.47064936000001</v>
      </c>
      <c r="M230" s="11">
        <v>89.60411255999999</v>
      </c>
      <c r="N230" s="11">
        <v>90.05480751999998</v>
      </c>
      <c r="O230" s="11">
        <v>91.29293536</v>
      </c>
      <c r="P230" s="11">
        <v>97.46920159999999</v>
      </c>
      <c r="Q230" s="11">
        <v>98.6036388</v>
      </c>
      <c r="R230" s="11">
        <v>98.069786</v>
      </c>
      <c r="S230" s="11">
        <v>93.12754104</v>
      </c>
      <c r="T230" s="11">
        <v>89.9233976</v>
      </c>
      <c r="U230" s="11">
        <v>89.28380087999999</v>
      </c>
      <c r="V230" s="11">
        <v>88.599032</v>
      </c>
      <c r="W230" s="11">
        <v>88.3218392</v>
      </c>
      <c r="X230" s="11">
        <v>88.99736832</v>
      </c>
      <c r="Y230" s="11">
        <v>88.26845392</v>
      </c>
    </row>
    <row r="231" spans="1:25" ht="11.25">
      <c r="A231" s="10">
        <f t="shared" si="4"/>
        <v>42829</v>
      </c>
      <c r="B231" s="11">
        <v>93.91600056</v>
      </c>
      <c r="C231" s="11">
        <v>94.46011976</v>
      </c>
      <c r="D231" s="11">
        <v>95.18184768</v>
      </c>
      <c r="E231" s="11">
        <v>97.26695351999999</v>
      </c>
      <c r="F231" s="11">
        <v>98.02769376</v>
      </c>
      <c r="G231" s="11">
        <v>97.6642632</v>
      </c>
      <c r="H231" s="11">
        <v>97.28132648</v>
      </c>
      <c r="I231" s="11">
        <v>97.3819372</v>
      </c>
      <c r="J231" s="11">
        <v>96.14072944</v>
      </c>
      <c r="K231" s="11">
        <v>95.55759791999999</v>
      </c>
      <c r="L231" s="11">
        <v>95.24036616</v>
      </c>
      <c r="M231" s="11">
        <v>94.36053568000001</v>
      </c>
      <c r="N231" s="11">
        <v>94.84510976000001</v>
      </c>
      <c r="O231" s="11">
        <v>95.72288696</v>
      </c>
      <c r="P231" s="11">
        <v>98.11290487999999</v>
      </c>
      <c r="Q231" s="11">
        <v>98.21146232000001</v>
      </c>
      <c r="R231" s="11">
        <v>97.41170976000001</v>
      </c>
      <c r="S231" s="11">
        <v>94.25992495999999</v>
      </c>
      <c r="T231" s="11">
        <v>93.56899624</v>
      </c>
      <c r="U231" s="11">
        <v>93.24765792</v>
      </c>
      <c r="V231" s="11">
        <v>93.15731360000001</v>
      </c>
      <c r="W231" s="11">
        <v>92.83084208</v>
      </c>
      <c r="X231" s="11">
        <v>92.33497496</v>
      </c>
      <c r="Y231" s="11">
        <v>92.05572887999999</v>
      </c>
    </row>
    <row r="232" spans="1:25" ht="11.25">
      <c r="A232" s="10">
        <f t="shared" si="4"/>
        <v>42830</v>
      </c>
      <c r="B232" s="11">
        <v>93.02282376</v>
      </c>
      <c r="C232" s="11">
        <v>93.64291432</v>
      </c>
      <c r="D232" s="11">
        <v>96.69614168</v>
      </c>
      <c r="E232" s="11">
        <v>97.15812968</v>
      </c>
      <c r="F232" s="11">
        <v>97.48665448</v>
      </c>
      <c r="G232" s="11">
        <v>97.31828551999999</v>
      </c>
      <c r="H232" s="11">
        <v>97.14683664</v>
      </c>
      <c r="I232" s="11">
        <v>96.80907208</v>
      </c>
      <c r="J232" s="11">
        <v>96.36453696000001</v>
      </c>
      <c r="K232" s="11">
        <v>95.21983336</v>
      </c>
      <c r="L232" s="11">
        <v>94.15110111999999</v>
      </c>
      <c r="M232" s="11">
        <v>95.25268584</v>
      </c>
      <c r="N232" s="11">
        <v>96.7659532</v>
      </c>
      <c r="O232" s="11">
        <v>97.09139808</v>
      </c>
      <c r="P232" s="11">
        <v>97.78746</v>
      </c>
      <c r="Q232" s="11">
        <v>97.72483496</v>
      </c>
      <c r="R232" s="11">
        <v>96.99181399999999</v>
      </c>
      <c r="S232" s="11">
        <v>95.21367352</v>
      </c>
      <c r="T232" s="11">
        <v>93.66447375999999</v>
      </c>
      <c r="U232" s="11">
        <v>93.04746312</v>
      </c>
      <c r="V232" s="11">
        <v>93.44169288</v>
      </c>
      <c r="W232" s="11">
        <v>93.03001024</v>
      </c>
      <c r="X232" s="11">
        <v>93.116248</v>
      </c>
      <c r="Y232" s="11">
        <v>93.36880144000001</v>
      </c>
    </row>
    <row r="233" spans="1:25" ht="11.25">
      <c r="A233" s="10">
        <f t="shared" si="4"/>
        <v>42831</v>
      </c>
      <c r="B233" s="11">
        <v>93.48173184</v>
      </c>
      <c r="C233" s="11">
        <v>95.5904504</v>
      </c>
      <c r="D233" s="11">
        <v>98.25252792</v>
      </c>
      <c r="E233" s="11">
        <v>100.71954383999999</v>
      </c>
      <c r="F233" s="11">
        <v>100.84479391999999</v>
      </c>
      <c r="G233" s="11">
        <v>100.45261744</v>
      </c>
      <c r="H233" s="11">
        <v>100.23291648</v>
      </c>
      <c r="I233" s="11">
        <v>99.7072768</v>
      </c>
      <c r="J233" s="11">
        <v>99.87564576</v>
      </c>
      <c r="K233" s="11">
        <v>98.8551656</v>
      </c>
      <c r="L233" s="11">
        <v>98.94756319999999</v>
      </c>
      <c r="M233" s="11">
        <v>99.16007768</v>
      </c>
      <c r="N233" s="11">
        <v>100.07584055999999</v>
      </c>
      <c r="O233" s="11">
        <v>100.60764008</v>
      </c>
      <c r="P233" s="11">
        <v>101.19898472</v>
      </c>
      <c r="Q233" s="11">
        <v>101.16921216</v>
      </c>
      <c r="R233" s="11">
        <v>100.6158532</v>
      </c>
      <c r="S233" s="11">
        <v>99.07999975999999</v>
      </c>
      <c r="T233" s="11">
        <v>93.90060095999999</v>
      </c>
      <c r="U233" s="11">
        <v>92.63578048</v>
      </c>
      <c r="V233" s="11">
        <v>92.94069255999999</v>
      </c>
      <c r="W233" s="11">
        <v>92.74871087999999</v>
      </c>
      <c r="X233" s="11">
        <v>92.70148544</v>
      </c>
      <c r="Y233" s="11">
        <v>90.61843287999999</v>
      </c>
    </row>
    <row r="234" spans="1:25" ht="11.25">
      <c r="A234" s="10">
        <f t="shared" si="4"/>
        <v>42832</v>
      </c>
      <c r="B234" s="11">
        <v>99.301754</v>
      </c>
      <c r="C234" s="11">
        <v>99.65902472</v>
      </c>
      <c r="D234" s="11">
        <v>100.11998608</v>
      </c>
      <c r="E234" s="11">
        <v>105.71414744</v>
      </c>
      <c r="F234" s="11">
        <v>108.86182567999998</v>
      </c>
      <c r="G234" s="11">
        <v>106.5190332</v>
      </c>
      <c r="H234" s="11">
        <v>106.07963128</v>
      </c>
      <c r="I234" s="11">
        <v>105.09303023999999</v>
      </c>
      <c r="J234" s="11">
        <v>104.39799496</v>
      </c>
      <c r="K234" s="11">
        <v>103.07157608</v>
      </c>
      <c r="L234" s="11">
        <v>99.76066208</v>
      </c>
      <c r="M234" s="11">
        <v>102.01105695999999</v>
      </c>
      <c r="N234" s="11">
        <v>103.4134472</v>
      </c>
      <c r="O234" s="11">
        <v>105.80654503999999</v>
      </c>
      <c r="P234" s="11">
        <v>112.07110232000001</v>
      </c>
      <c r="Q234" s="11">
        <v>113.14907432000001</v>
      </c>
      <c r="R234" s="11">
        <v>107.62369783999999</v>
      </c>
      <c r="S234" s="11">
        <v>99.33563312000001</v>
      </c>
      <c r="T234" s="11">
        <v>98.98965544</v>
      </c>
      <c r="U234" s="11">
        <v>98.6241716</v>
      </c>
      <c r="V234" s="11">
        <v>98.98452224</v>
      </c>
      <c r="W234" s="11">
        <v>98.87980495999999</v>
      </c>
      <c r="X234" s="11">
        <v>98.98246896</v>
      </c>
      <c r="Y234" s="11">
        <v>99.01224152</v>
      </c>
    </row>
    <row r="235" spans="1:25" ht="11.25">
      <c r="A235" s="10">
        <f t="shared" si="4"/>
        <v>42833</v>
      </c>
      <c r="B235" s="11">
        <v>94.26197823999999</v>
      </c>
      <c r="C235" s="11">
        <v>94.17574048</v>
      </c>
      <c r="D235" s="11">
        <v>94.77221832000001</v>
      </c>
      <c r="E235" s="11">
        <v>101.4679644</v>
      </c>
      <c r="F235" s="11">
        <v>105.795252</v>
      </c>
      <c r="G235" s="11">
        <v>104.78093168</v>
      </c>
      <c r="H235" s="11">
        <v>104.47807288</v>
      </c>
      <c r="I235" s="11">
        <v>104.2963576</v>
      </c>
      <c r="J235" s="11">
        <v>104.1988268</v>
      </c>
      <c r="K235" s="11">
        <v>104.05099064</v>
      </c>
      <c r="L235" s="11">
        <v>103.97501928</v>
      </c>
      <c r="M235" s="11">
        <v>103.3415824</v>
      </c>
      <c r="N235" s="11">
        <v>103.36930167999999</v>
      </c>
      <c r="O235" s="11">
        <v>103.68756008</v>
      </c>
      <c r="P235" s="11">
        <v>104.15981448000001</v>
      </c>
      <c r="Q235" s="11">
        <v>105.88354303999999</v>
      </c>
      <c r="R235" s="11">
        <v>103.36211519999999</v>
      </c>
      <c r="S235" s="11">
        <v>102.93913952</v>
      </c>
      <c r="T235" s="11">
        <v>102.70198568</v>
      </c>
      <c r="U235" s="11">
        <v>101.16510559999999</v>
      </c>
      <c r="V235" s="11">
        <v>102.02029671999999</v>
      </c>
      <c r="W235" s="11">
        <v>98.6806368</v>
      </c>
      <c r="X235" s="11">
        <v>98.77714096</v>
      </c>
      <c r="Y235" s="11">
        <v>97.28337976</v>
      </c>
    </row>
    <row r="236" spans="1:25" ht="11.25">
      <c r="A236" s="10">
        <f t="shared" si="4"/>
        <v>42834</v>
      </c>
      <c r="B236" s="11">
        <v>90.80220144</v>
      </c>
      <c r="C236" s="11">
        <v>90.69132431999999</v>
      </c>
      <c r="D236" s="11">
        <v>91.3555604</v>
      </c>
      <c r="E236" s="11">
        <v>95.77627224</v>
      </c>
      <c r="F236" s="11">
        <v>97.11809072</v>
      </c>
      <c r="G236" s="11">
        <v>96.21259424</v>
      </c>
      <c r="H236" s="11">
        <v>96.5400924</v>
      </c>
      <c r="I236" s="11">
        <v>97.7771936</v>
      </c>
      <c r="J236" s="11">
        <v>96.75158024</v>
      </c>
      <c r="K236" s="11">
        <v>94.40057464</v>
      </c>
      <c r="L236" s="11">
        <v>94.07102319999998</v>
      </c>
      <c r="M236" s="11">
        <v>94.32357664</v>
      </c>
      <c r="N236" s="11">
        <v>95.23317967999999</v>
      </c>
      <c r="O236" s="11">
        <v>97.58110536</v>
      </c>
      <c r="P236" s="11">
        <v>102.32726208</v>
      </c>
      <c r="Q236" s="11">
        <v>102.12706727999999</v>
      </c>
      <c r="R236" s="11">
        <v>99.65491816</v>
      </c>
      <c r="S236" s="11">
        <v>98.02974704</v>
      </c>
      <c r="T236" s="11">
        <v>95.3645896</v>
      </c>
      <c r="U236" s="11">
        <v>91.01368928</v>
      </c>
      <c r="V236" s="11">
        <v>91.2888288</v>
      </c>
      <c r="W236" s="11">
        <v>90.5393816</v>
      </c>
      <c r="X236" s="11">
        <v>90.52706192</v>
      </c>
      <c r="Y236" s="11">
        <v>90.68413783999999</v>
      </c>
    </row>
    <row r="237" spans="1:25" ht="11.25">
      <c r="A237" s="10">
        <f t="shared" si="4"/>
        <v>42835</v>
      </c>
      <c r="B237" s="11">
        <v>90.41310487999999</v>
      </c>
      <c r="C237" s="11">
        <v>93.93140016000001</v>
      </c>
      <c r="D237" s="11">
        <v>98.20530248</v>
      </c>
      <c r="E237" s="11">
        <v>100.98031040000001</v>
      </c>
      <c r="F237" s="11">
        <v>100.81296807999999</v>
      </c>
      <c r="G237" s="11">
        <v>100.51729576</v>
      </c>
      <c r="H237" s="11">
        <v>100.17747792</v>
      </c>
      <c r="I237" s="11">
        <v>99.95367040000001</v>
      </c>
      <c r="J237" s="11">
        <v>100.22573</v>
      </c>
      <c r="K237" s="11">
        <v>98.9629628</v>
      </c>
      <c r="L237" s="11">
        <v>95.96825392</v>
      </c>
      <c r="M237" s="11">
        <v>96.16844872</v>
      </c>
      <c r="N237" s="11">
        <v>97.3819372</v>
      </c>
      <c r="O237" s="11">
        <v>98.41781696</v>
      </c>
      <c r="P237" s="11">
        <v>99.54609432</v>
      </c>
      <c r="Q237" s="11">
        <v>99.48860248</v>
      </c>
      <c r="R237" s="11">
        <v>99.1066924</v>
      </c>
      <c r="S237" s="11">
        <v>93.81744312000001</v>
      </c>
      <c r="T237" s="11">
        <v>90.07534032</v>
      </c>
      <c r="U237" s="11">
        <v>89.73346919999999</v>
      </c>
      <c r="V237" s="11">
        <v>90.05788744</v>
      </c>
      <c r="W237" s="11">
        <v>90.52911519999999</v>
      </c>
      <c r="X237" s="11">
        <v>89.35771896</v>
      </c>
      <c r="Y237" s="11">
        <v>90.00963536</v>
      </c>
    </row>
    <row r="238" spans="1:25" ht="11.25">
      <c r="A238" s="10">
        <f t="shared" si="4"/>
        <v>42836</v>
      </c>
      <c r="B238" s="11">
        <v>92.62654072</v>
      </c>
      <c r="C238" s="11">
        <v>92.859588</v>
      </c>
      <c r="D238" s="11">
        <v>99.019428</v>
      </c>
      <c r="E238" s="11">
        <v>100.92487184</v>
      </c>
      <c r="F238" s="11">
        <v>102.48228472</v>
      </c>
      <c r="G238" s="11">
        <v>101.201038</v>
      </c>
      <c r="H238" s="11">
        <v>100.55014824</v>
      </c>
      <c r="I238" s="11">
        <v>100.18979759999999</v>
      </c>
      <c r="J238" s="11">
        <v>99.43624383999999</v>
      </c>
      <c r="K238" s="11">
        <v>97.7309948</v>
      </c>
      <c r="L238" s="11">
        <v>97.67144968</v>
      </c>
      <c r="M238" s="11">
        <v>96.83473808</v>
      </c>
      <c r="N238" s="11">
        <v>98.65497080000002</v>
      </c>
      <c r="O238" s="11">
        <v>100.38177928</v>
      </c>
      <c r="P238" s="11">
        <v>101.90941959999999</v>
      </c>
      <c r="Q238" s="11">
        <v>102.02235</v>
      </c>
      <c r="R238" s="11">
        <v>101.33758112</v>
      </c>
      <c r="S238" s="11">
        <v>96.48670711999999</v>
      </c>
      <c r="T238" s="11">
        <v>92.28364296</v>
      </c>
      <c r="U238" s="11">
        <v>91.473624</v>
      </c>
      <c r="V238" s="11">
        <v>91.64712616000001</v>
      </c>
      <c r="W238" s="11">
        <v>90.84121376</v>
      </c>
      <c r="X238" s="11">
        <v>90.72007024</v>
      </c>
      <c r="Y238" s="11">
        <v>90.83813384</v>
      </c>
    </row>
    <row r="239" spans="1:25" ht="11.25">
      <c r="A239" s="10">
        <f t="shared" si="4"/>
        <v>42837</v>
      </c>
      <c r="B239" s="11">
        <v>88.49944792</v>
      </c>
      <c r="C239" s="11">
        <v>92.6080612</v>
      </c>
      <c r="D239" s="11">
        <v>94.18600688</v>
      </c>
      <c r="E239" s="11">
        <v>94.31023031999999</v>
      </c>
      <c r="F239" s="11">
        <v>94.37285536</v>
      </c>
      <c r="G239" s="11">
        <v>94.08026296</v>
      </c>
      <c r="H239" s="11">
        <v>94.56073048</v>
      </c>
      <c r="I239" s="11">
        <v>93.30309648000001</v>
      </c>
      <c r="J239" s="11">
        <v>93.57412944000001</v>
      </c>
      <c r="K239" s="11">
        <v>93.1316476</v>
      </c>
      <c r="L239" s="11">
        <v>92.44071887999999</v>
      </c>
      <c r="M239" s="11">
        <v>93.6347012</v>
      </c>
      <c r="N239" s="11">
        <v>93.84413576</v>
      </c>
      <c r="O239" s="11">
        <v>93.82770951999998</v>
      </c>
      <c r="P239" s="11">
        <v>97.85624487999999</v>
      </c>
      <c r="Q239" s="11">
        <v>99.019428</v>
      </c>
      <c r="R239" s="11">
        <v>95.89228256</v>
      </c>
      <c r="S239" s="11">
        <v>92.65733992</v>
      </c>
      <c r="T239" s="11">
        <v>91.83705456</v>
      </c>
      <c r="U239" s="11">
        <v>88.66165704</v>
      </c>
      <c r="V239" s="11">
        <v>84.91031448000001</v>
      </c>
      <c r="W239" s="11">
        <v>87.02621952</v>
      </c>
      <c r="X239" s="11">
        <v>85.02940472</v>
      </c>
      <c r="Y239" s="11">
        <v>85.25321224</v>
      </c>
    </row>
    <row r="240" spans="1:25" ht="11.25">
      <c r="A240" s="10">
        <f t="shared" si="4"/>
        <v>42838</v>
      </c>
      <c r="B240" s="11">
        <v>85.0160584</v>
      </c>
      <c r="C240" s="11">
        <v>88.37214456</v>
      </c>
      <c r="D240" s="11">
        <v>90.60816648000001</v>
      </c>
      <c r="E240" s="11">
        <v>92.73536456</v>
      </c>
      <c r="F240" s="11">
        <v>95.17774112000001</v>
      </c>
      <c r="G240" s="11">
        <v>93.4088404</v>
      </c>
      <c r="H240" s="11">
        <v>92.69943216</v>
      </c>
      <c r="I240" s="11">
        <v>92.19021871999999</v>
      </c>
      <c r="J240" s="11">
        <v>89.91929104</v>
      </c>
      <c r="K240" s="11">
        <v>89.50452848</v>
      </c>
      <c r="L240" s="11">
        <v>89.72730935999999</v>
      </c>
      <c r="M240" s="11">
        <v>89.2612148</v>
      </c>
      <c r="N240" s="11">
        <v>89.73962904</v>
      </c>
      <c r="O240" s="11">
        <v>90.30941424</v>
      </c>
      <c r="P240" s="11">
        <v>94.31639016</v>
      </c>
      <c r="Q240" s="11">
        <v>96.55651864</v>
      </c>
      <c r="R240" s="11">
        <v>92.70251208</v>
      </c>
      <c r="S240" s="11">
        <v>91.832948</v>
      </c>
      <c r="T240" s="11">
        <v>89.16471064</v>
      </c>
      <c r="U240" s="11">
        <v>86.26137272000001</v>
      </c>
      <c r="V240" s="11">
        <v>83.52332383999999</v>
      </c>
      <c r="W240" s="11">
        <v>84.16394719999998</v>
      </c>
      <c r="X240" s="11">
        <v>84.33744936000001</v>
      </c>
      <c r="Y240" s="11">
        <v>84.37851496</v>
      </c>
    </row>
    <row r="241" spans="1:25" ht="11.25">
      <c r="A241" s="10">
        <f t="shared" si="4"/>
        <v>42839</v>
      </c>
      <c r="B241" s="11">
        <v>85.66900144</v>
      </c>
      <c r="C241" s="11">
        <v>88.29822648</v>
      </c>
      <c r="D241" s="11">
        <v>91.58860768</v>
      </c>
      <c r="E241" s="11">
        <v>93.860562</v>
      </c>
      <c r="F241" s="11">
        <v>94.0196912</v>
      </c>
      <c r="G241" s="11">
        <v>93.74455168</v>
      </c>
      <c r="H241" s="11">
        <v>93.03719672000001</v>
      </c>
      <c r="I241" s="11">
        <v>92.95198559999999</v>
      </c>
      <c r="J241" s="11">
        <v>89.69035032</v>
      </c>
      <c r="K241" s="11">
        <v>88.8916244</v>
      </c>
      <c r="L241" s="11">
        <v>88.08160544</v>
      </c>
      <c r="M241" s="11">
        <v>88.62572464</v>
      </c>
      <c r="N241" s="11">
        <v>89.93469064</v>
      </c>
      <c r="O241" s="11">
        <v>91.69640487999999</v>
      </c>
      <c r="P241" s="11">
        <v>93.17887304</v>
      </c>
      <c r="Q241" s="11">
        <v>95.63972912</v>
      </c>
      <c r="R241" s="11">
        <v>94.091556</v>
      </c>
      <c r="S241" s="11">
        <v>92.60600792</v>
      </c>
      <c r="T241" s="11">
        <v>90.01374191999999</v>
      </c>
      <c r="U241" s="11">
        <v>88.89983751999999</v>
      </c>
      <c r="V241" s="11">
        <v>88.02924680000001</v>
      </c>
      <c r="W241" s="11">
        <v>87.87319751999999</v>
      </c>
      <c r="X241" s="11">
        <v>86.78290584</v>
      </c>
      <c r="Y241" s="11">
        <v>88.18118952</v>
      </c>
    </row>
    <row r="242" spans="1:25" ht="11.25">
      <c r="A242" s="10">
        <f t="shared" si="4"/>
        <v>42840</v>
      </c>
      <c r="B242" s="11">
        <v>90.12153912000001</v>
      </c>
      <c r="C242" s="11">
        <v>90.54143487999998</v>
      </c>
      <c r="D242" s="11">
        <v>91.47567728</v>
      </c>
      <c r="E242" s="11">
        <v>91.82986808</v>
      </c>
      <c r="F242" s="11">
        <v>93.8451624</v>
      </c>
      <c r="G242" s="11">
        <v>92.58958168</v>
      </c>
      <c r="H242" s="11">
        <v>97.98046832</v>
      </c>
      <c r="I242" s="11">
        <v>97.9260564</v>
      </c>
      <c r="J242" s="11">
        <v>96.144836</v>
      </c>
      <c r="K242" s="11">
        <v>97.57494552</v>
      </c>
      <c r="L242" s="11">
        <v>94.527878</v>
      </c>
      <c r="M242" s="11">
        <v>94.66955431999999</v>
      </c>
      <c r="N242" s="11">
        <v>91.31654808</v>
      </c>
      <c r="O242" s="11">
        <v>97.92913632</v>
      </c>
      <c r="P242" s="11">
        <v>98.05746632</v>
      </c>
      <c r="Q242" s="11">
        <v>98.65086424</v>
      </c>
      <c r="R242" s="11">
        <v>97.23718095999999</v>
      </c>
      <c r="S242" s="11">
        <v>92.35550776000001</v>
      </c>
      <c r="T242" s="11">
        <v>90.18621744</v>
      </c>
      <c r="U242" s="11">
        <v>88.96040928</v>
      </c>
      <c r="V242" s="11">
        <v>89.14109791999999</v>
      </c>
      <c r="W242" s="11">
        <v>88.61340496</v>
      </c>
      <c r="X242" s="11">
        <v>88.21814855999999</v>
      </c>
      <c r="Y242" s="11">
        <v>88.72222880000001</v>
      </c>
    </row>
    <row r="243" spans="1:25" ht="11.25">
      <c r="A243" s="10">
        <f t="shared" si="4"/>
        <v>42841</v>
      </c>
      <c r="B243" s="11">
        <v>86.70693448000002</v>
      </c>
      <c r="C243" s="11">
        <v>87.50360712000001</v>
      </c>
      <c r="D243" s="11">
        <v>88.60211192</v>
      </c>
      <c r="E243" s="11">
        <v>90.56196768</v>
      </c>
      <c r="F243" s="11">
        <v>92.53414312000001</v>
      </c>
      <c r="G243" s="11">
        <v>91.35761368</v>
      </c>
      <c r="H243" s="11">
        <v>97.28132648</v>
      </c>
      <c r="I243" s="11">
        <v>97.95582895999999</v>
      </c>
      <c r="J243" s="11">
        <v>90.80220144</v>
      </c>
      <c r="K243" s="11">
        <v>87.85471799999999</v>
      </c>
      <c r="L243" s="11">
        <v>87.90707664</v>
      </c>
      <c r="M243" s="11">
        <v>88.15963008</v>
      </c>
      <c r="N243" s="11">
        <v>89.41931736</v>
      </c>
      <c r="O243" s="11">
        <v>90.89562568</v>
      </c>
      <c r="P243" s="11">
        <v>96.02061255999999</v>
      </c>
      <c r="Q243" s="11">
        <v>97.33265848</v>
      </c>
      <c r="R243" s="11">
        <v>92.3052024</v>
      </c>
      <c r="S243" s="11">
        <v>92.448932</v>
      </c>
      <c r="T243" s="11">
        <v>89.35258576000001</v>
      </c>
      <c r="U243" s="11">
        <v>87.28801272</v>
      </c>
      <c r="V243" s="11">
        <v>86.23673336</v>
      </c>
      <c r="W243" s="11">
        <v>88.03643328</v>
      </c>
      <c r="X243" s="11">
        <v>89.13391144</v>
      </c>
      <c r="Y243" s="11">
        <v>87.91220983999999</v>
      </c>
    </row>
    <row r="244" spans="1:25" ht="11.25">
      <c r="A244" s="10">
        <f t="shared" si="4"/>
        <v>42842</v>
      </c>
      <c r="B244" s="11">
        <v>97.35832448000001</v>
      </c>
      <c r="C244" s="11">
        <v>99.18061048000001</v>
      </c>
      <c r="D244" s="11">
        <v>101.92173928</v>
      </c>
      <c r="E244" s="11">
        <v>102.6999324</v>
      </c>
      <c r="F244" s="11">
        <v>107.13399056</v>
      </c>
      <c r="G244" s="11">
        <v>104.68032096</v>
      </c>
      <c r="H244" s="11">
        <v>103.13214783999999</v>
      </c>
      <c r="I244" s="11">
        <v>102.89396735999999</v>
      </c>
      <c r="J244" s="11">
        <v>103.75634495999999</v>
      </c>
      <c r="K244" s="11">
        <v>101.34168768</v>
      </c>
      <c r="L244" s="11">
        <v>100.16515824</v>
      </c>
      <c r="M244" s="11">
        <v>100.82528776000001</v>
      </c>
      <c r="N244" s="11">
        <v>100.97107064</v>
      </c>
      <c r="O244" s="11">
        <v>102.08497504</v>
      </c>
      <c r="P244" s="11">
        <v>106.75413375999999</v>
      </c>
      <c r="Q244" s="11">
        <v>106.22849407999999</v>
      </c>
      <c r="R244" s="11">
        <v>104.90823504000001</v>
      </c>
      <c r="S244" s="11">
        <v>100.58916056</v>
      </c>
      <c r="T244" s="11">
        <v>97.64065048</v>
      </c>
      <c r="U244" s="11">
        <v>94.92416104</v>
      </c>
      <c r="V244" s="11">
        <v>92.6131944</v>
      </c>
      <c r="W244" s="11">
        <v>88.84747888</v>
      </c>
      <c r="X244" s="11">
        <v>90.04864768</v>
      </c>
      <c r="Y244" s="11">
        <v>91.01266264</v>
      </c>
    </row>
    <row r="245" spans="1:25" ht="11.25">
      <c r="A245" s="10">
        <f t="shared" si="4"/>
        <v>42843</v>
      </c>
      <c r="B245" s="11">
        <v>87.93684919999998</v>
      </c>
      <c r="C245" s="11">
        <v>90.72315016</v>
      </c>
      <c r="D245" s="11">
        <v>95.28964488</v>
      </c>
      <c r="E245" s="11">
        <v>99.21859616</v>
      </c>
      <c r="F245" s="11">
        <v>103.90315448</v>
      </c>
      <c r="G245" s="11">
        <v>100.68155816000001</v>
      </c>
      <c r="H245" s="11">
        <v>98.85824552</v>
      </c>
      <c r="I245" s="11">
        <v>100.98133704</v>
      </c>
      <c r="J245" s="11">
        <v>96.49902680000001</v>
      </c>
      <c r="K245" s="11">
        <v>94.85742944</v>
      </c>
      <c r="L245" s="11">
        <v>94.80199088</v>
      </c>
      <c r="M245" s="11">
        <v>90.82068095999999</v>
      </c>
      <c r="N245" s="11">
        <v>91.98489072</v>
      </c>
      <c r="O245" s="11">
        <v>93.84926896</v>
      </c>
      <c r="P245" s="11">
        <v>97.4846012</v>
      </c>
      <c r="Q245" s="11">
        <v>100.1025332</v>
      </c>
      <c r="R245" s="11">
        <v>94.22809912</v>
      </c>
      <c r="S245" s="11">
        <v>88.30438632</v>
      </c>
      <c r="T245" s="11">
        <v>87.81467904</v>
      </c>
      <c r="U245" s="11">
        <v>87.05291216</v>
      </c>
      <c r="V245" s="11">
        <v>86.13098944</v>
      </c>
      <c r="W245" s="11">
        <v>85.4061816</v>
      </c>
      <c r="X245" s="11">
        <v>85.23781264</v>
      </c>
      <c r="Y245" s="11">
        <v>84.57049663999999</v>
      </c>
    </row>
    <row r="246" spans="1:25" ht="11.25">
      <c r="A246" s="10">
        <f t="shared" si="4"/>
        <v>42844</v>
      </c>
      <c r="B246" s="11">
        <v>83.93192656</v>
      </c>
      <c r="C246" s="11">
        <v>84.99655224</v>
      </c>
      <c r="D246" s="11">
        <v>86.725414</v>
      </c>
      <c r="E246" s="11">
        <v>88.39781056</v>
      </c>
      <c r="F246" s="11">
        <v>89.37311856</v>
      </c>
      <c r="G246" s="11">
        <v>88.5682328</v>
      </c>
      <c r="H246" s="11">
        <v>88.43066304</v>
      </c>
      <c r="I246" s="11">
        <v>86.38046296</v>
      </c>
      <c r="J246" s="11">
        <v>84.00892456</v>
      </c>
      <c r="K246" s="11">
        <v>84.03561719999999</v>
      </c>
      <c r="L246" s="11">
        <v>83.83747568</v>
      </c>
      <c r="M246" s="11">
        <v>84.22862552</v>
      </c>
      <c r="N246" s="11">
        <v>84.52429783999999</v>
      </c>
      <c r="O246" s="11">
        <v>84.61464216</v>
      </c>
      <c r="P246" s="11">
        <v>86.98002072000001</v>
      </c>
      <c r="Q246" s="11">
        <v>88.57541927999999</v>
      </c>
      <c r="R246" s="11">
        <v>86.73670704</v>
      </c>
      <c r="S246" s="11">
        <v>83.77074408</v>
      </c>
      <c r="T246" s="11">
        <v>83.64960056</v>
      </c>
      <c r="U246" s="11">
        <v>82.84471479999999</v>
      </c>
      <c r="V246" s="11">
        <v>83.16399983999999</v>
      </c>
      <c r="W246" s="11">
        <v>83.41347336000001</v>
      </c>
      <c r="X246" s="11">
        <v>83.47507176</v>
      </c>
      <c r="Y246" s="11">
        <v>83.62188128</v>
      </c>
    </row>
    <row r="247" spans="1:25" ht="11.25">
      <c r="A247" s="10">
        <f t="shared" si="4"/>
        <v>42845</v>
      </c>
      <c r="B247" s="11">
        <v>84.30973008000001</v>
      </c>
      <c r="C247" s="11">
        <v>85.60740304</v>
      </c>
      <c r="D247" s="11">
        <v>89.11645856</v>
      </c>
      <c r="E247" s="11">
        <v>89.86282584</v>
      </c>
      <c r="F247" s="11">
        <v>90.09997967999999</v>
      </c>
      <c r="G247" s="11">
        <v>89.43882352</v>
      </c>
      <c r="H247" s="11">
        <v>88.9224236</v>
      </c>
      <c r="I247" s="11">
        <v>88.70477592</v>
      </c>
      <c r="J247" s="11">
        <v>85.88459583999999</v>
      </c>
      <c r="K247" s="11">
        <v>85.68029448</v>
      </c>
      <c r="L247" s="11">
        <v>85.77269208</v>
      </c>
      <c r="M247" s="11">
        <v>84.646468</v>
      </c>
      <c r="N247" s="11">
        <v>85.86508968</v>
      </c>
      <c r="O247" s="11">
        <v>87.5877916</v>
      </c>
      <c r="P247" s="11">
        <v>89.01687448</v>
      </c>
      <c r="Q247" s="11">
        <v>92.500264</v>
      </c>
      <c r="R247" s="11">
        <v>89.20680288</v>
      </c>
      <c r="S247" s="11">
        <v>86.30757152</v>
      </c>
      <c r="T247" s="11">
        <v>84.48425887999998</v>
      </c>
      <c r="U247" s="11">
        <v>83.50587096</v>
      </c>
      <c r="V247" s="11">
        <v>83.37138112000001</v>
      </c>
      <c r="W247" s="11">
        <v>83.42168648</v>
      </c>
      <c r="X247" s="11">
        <v>83.64344072</v>
      </c>
      <c r="Y247" s="11">
        <v>83.77690392</v>
      </c>
    </row>
    <row r="248" spans="1:25" ht="11.25">
      <c r="A248" s="10">
        <f t="shared" si="4"/>
        <v>42846</v>
      </c>
      <c r="B248" s="11">
        <v>84.98628584</v>
      </c>
      <c r="C248" s="11">
        <v>86.62993648000001</v>
      </c>
      <c r="D248" s="11">
        <v>89.40905096</v>
      </c>
      <c r="E248" s="11">
        <v>90.79398832</v>
      </c>
      <c r="F248" s="11">
        <v>92.6901924</v>
      </c>
      <c r="G248" s="11">
        <v>90.56710088</v>
      </c>
      <c r="H248" s="11">
        <v>90.34534663999999</v>
      </c>
      <c r="I248" s="11">
        <v>90.1851908</v>
      </c>
      <c r="J248" s="11">
        <v>89.56304696</v>
      </c>
      <c r="K248" s="11">
        <v>89.44190344</v>
      </c>
      <c r="L248" s="11">
        <v>89.55791376</v>
      </c>
      <c r="M248" s="11">
        <v>89.7745348</v>
      </c>
      <c r="N248" s="11">
        <v>89.63388512</v>
      </c>
      <c r="O248" s="11">
        <v>89.984996</v>
      </c>
      <c r="P248" s="11">
        <v>91.1758984</v>
      </c>
      <c r="Q248" s="11">
        <v>93.22404519999999</v>
      </c>
      <c r="R248" s="11">
        <v>90.75702928</v>
      </c>
      <c r="S248" s="11">
        <v>89.02816752</v>
      </c>
      <c r="T248" s="11">
        <v>86.16178864</v>
      </c>
      <c r="U248" s="11">
        <v>83.7943568</v>
      </c>
      <c r="V248" s="11">
        <v>83.64138744</v>
      </c>
      <c r="W248" s="11">
        <v>83.47301848000001</v>
      </c>
      <c r="X248" s="11">
        <v>83.8148896</v>
      </c>
      <c r="Y248" s="11">
        <v>83.82720927999999</v>
      </c>
    </row>
    <row r="249" spans="1:25" ht="11.25">
      <c r="A249" s="10">
        <f t="shared" si="4"/>
        <v>42847</v>
      </c>
      <c r="B249" s="11">
        <v>84.466806</v>
      </c>
      <c r="C249" s="11">
        <v>85.54888455999999</v>
      </c>
      <c r="D249" s="11">
        <v>87.14941632</v>
      </c>
      <c r="E249" s="11">
        <v>89.3536124</v>
      </c>
      <c r="F249" s="11">
        <v>92.72509816</v>
      </c>
      <c r="G249" s="11">
        <v>92.16968591999999</v>
      </c>
      <c r="H249" s="11">
        <v>92.11219408</v>
      </c>
      <c r="I249" s="11">
        <v>91.84629432</v>
      </c>
      <c r="J249" s="11">
        <v>88.41731672</v>
      </c>
      <c r="K249" s="11">
        <v>88.27358712</v>
      </c>
      <c r="L249" s="11">
        <v>86.26137272000001</v>
      </c>
      <c r="M249" s="11">
        <v>86.30757152</v>
      </c>
      <c r="N249" s="11">
        <v>86.340424</v>
      </c>
      <c r="O249" s="11">
        <v>87.02724616</v>
      </c>
      <c r="P249" s="11">
        <v>90.4059184</v>
      </c>
      <c r="Q249" s="11">
        <v>93.51766424</v>
      </c>
      <c r="R249" s="11">
        <v>92.85753472</v>
      </c>
      <c r="S249" s="11">
        <v>90.70980383999999</v>
      </c>
      <c r="T249" s="11">
        <v>85.72341336</v>
      </c>
      <c r="U249" s="11">
        <v>84.41239408</v>
      </c>
      <c r="V249" s="11">
        <v>83.337502</v>
      </c>
      <c r="W249" s="11">
        <v>82.86730087999999</v>
      </c>
      <c r="X249" s="11">
        <v>82.40428624</v>
      </c>
      <c r="Y249" s="11">
        <v>83.72146536</v>
      </c>
    </row>
    <row r="250" spans="1:25" ht="11.25">
      <c r="A250" s="10">
        <f t="shared" si="4"/>
        <v>42848</v>
      </c>
      <c r="B250" s="11">
        <v>83.3580348</v>
      </c>
      <c r="C250" s="11">
        <v>84.29125056</v>
      </c>
      <c r="D250" s="11">
        <v>86.63096312</v>
      </c>
      <c r="E250" s="11">
        <v>87.08987119999999</v>
      </c>
      <c r="F250" s="11">
        <v>89.12877823999999</v>
      </c>
      <c r="G250" s="11">
        <v>89.04664704</v>
      </c>
      <c r="H250" s="11">
        <v>89.81868032</v>
      </c>
      <c r="I250" s="11">
        <v>89.43471696</v>
      </c>
      <c r="J250" s="11">
        <v>86.8896764</v>
      </c>
      <c r="K250" s="11">
        <v>86.37840968</v>
      </c>
      <c r="L250" s="11">
        <v>85.81889088</v>
      </c>
      <c r="M250" s="11">
        <v>85.99957952</v>
      </c>
      <c r="N250" s="11">
        <v>86.18232144000001</v>
      </c>
      <c r="O250" s="11">
        <v>86.69153487999999</v>
      </c>
      <c r="P250" s="11">
        <v>89.10927208000001</v>
      </c>
      <c r="Q250" s="11">
        <v>90.82376088</v>
      </c>
      <c r="R250" s="11">
        <v>88.32286583999999</v>
      </c>
      <c r="S250" s="11">
        <v>86.71925416</v>
      </c>
      <c r="T250" s="11">
        <v>86.0991636</v>
      </c>
      <c r="U250" s="11">
        <v>83.12498752</v>
      </c>
      <c r="V250" s="11">
        <v>81.40125895999999</v>
      </c>
      <c r="W250" s="11">
        <v>81.34890032</v>
      </c>
      <c r="X250" s="11">
        <v>81.90739248</v>
      </c>
      <c r="Y250" s="11">
        <v>82.11272048000001</v>
      </c>
    </row>
    <row r="251" spans="1:25" ht="11.25">
      <c r="A251" s="10">
        <f t="shared" si="4"/>
        <v>42849</v>
      </c>
      <c r="B251" s="11">
        <v>86.73773367999999</v>
      </c>
      <c r="C251" s="11">
        <v>85.94927416</v>
      </c>
      <c r="D251" s="11">
        <v>93.09571519999999</v>
      </c>
      <c r="E251" s="11">
        <v>93.12754104</v>
      </c>
      <c r="F251" s="11">
        <v>93.80615008000001</v>
      </c>
      <c r="G251" s="11">
        <v>92.01568992</v>
      </c>
      <c r="H251" s="11">
        <v>91.67587208</v>
      </c>
      <c r="I251" s="11">
        <v>91.50236991999999</v>
      </c>
      <c r="J251" s="11">
        <v>91.98489072</v>
      </c>
      <c r="K251" s="11">
        <v>90.70056407999999</v>
      </c>
      <c r="L251" s="11">
        <v>89.79198768</v>
      </c>
      <c r="M251" s="11">
        <v>90.23754944000001</v>
      </c>
      <c r="N251" s="11">
        <v>93.86364191999999</v>
      </c>
      <c r="O251" s="11">
        <v>94.85024296</v>
      </c>
      <c r="P251" s="11">
        <v>98.60774536</v>
      </c>
      <c r="Q251" s="11">
        <v>101.1856384</v>
      </c>
      <c r="R251" s="11">
        <v>97.04211936</v>
      </c>
      <c r="S251" s="11">
        <v>89.70574992</v>
      </c>
      <c r="T251" s="11">
        <v>86.7151476</v>
      </c>
      <c r="U251" s="11">
        <v>86.61145696</v>
      </c>
      <c r="V251" s="11">
        <v>84.06949632</v>
      </c>
      <c r="W251" s="11">
        <v>84.33744936000001</v>
      </c>
      <c r="X251" s="11">
        <v>83.86724824</v>
      </c>
      <c r="Y251" s="11">
        <v>83.97196552</v>
      </c>
    </row>
    <row r="252" spans="1:25" ht="11.25">
      <c r="A252" s="10">
        <f t="shared" si="4"/>
        <v>42850</v>
      </c>
      <c r="B252" s="11">
        <v>86.63096312</v>
      </c>
      <c r="C252" s="11">
        <v>87.11143064</v>
      </c>
      <c r="D252" s="11">
        <v>89.91518448000001</v>
      </c>
      <c r="E252" s="11">
        <v>90.97262368</v>
      </c>
      <c r="F252" s="11">
        <v>94.90568151999999</v>
      </c>
      <c r="G252" s="11">
        <v>93.50534456</v>
      </c>
      <c r="H252" s="11">
        <v>91.92021240000001</v>
      </c>
      <c r="I252" s="11">
        <v>91.52598264</v>
      </c>
      <c r="J252" s="11">
        <v>91.24160336</v>
      </c>
      <c r="K252" s="11">
        <v>88.958356</v>
      </c>
      <c r="L252" s="11">
        <v>87.68326912</v>
      </c>
      <c r="M252" s="11">
        <v>87.367064</v>
      </c>
      <c r="N252" s="11">
        <v>89.22220247999999</v>
      </c>
      <c r="O252" s="11">
        <v>91.75595</v>
      </c>
      <c r="P252" s="11">
        <v>96.6530228</v>
      </c>
      <c r="Q252" s="11">
        <v>98.98246896</v>
      </c>
      <c r="R252" s="11">
        <v>93.449906</v>
      </c>
      <c r="S252" s="11">
        <v>87.4799944</v>
      </c>
      <c r="T252" s="11">
        <v>86.74902672</v>
      </c>
      <c r="U252" s="11">
        <v>84.8928616</v>
      </c>
      <c r="V252" s="11">
        <v>83.30464952</v>
      </c>
      <c r="W252" s="11">
        <v>82.81083568000001</v>
      </c>
      <c r="X252" s="11">
        <v>82.30880872</v>
      </c>
      <c r="Y252" s="11">
        <v>83.03464319999999</v>
      </c>
    </row>
    <row r="253" spans="1:25" ht="11.25">
      <c r="A253" s="10">
        <f t="shared" si="4"/>
        <v>42851</v>
      </c>
      <c r="B253" s="11">
        <v>85.75523919999999</v>
      </c>
      <c r="C253" s="11">
        <v>87.39273</v>
      </c>
      <c r="D253" s="11">
        <v>90.92334496</v>
      </c>
      <c r="E253" s="11">
        <v>91.11122008</v>
      </c>
      <c r="F253" s="11">
        <v>91.50339655999998</v>
      </c>
      <c r="G253" s="11">
        <v>91.2477632</v>
      </c>
      <c r="H253" s="11">
        <v>91.35864032</v>
      </c>
      <c r="I253" s="11">
        <v>90.72315016</v>
      </c>
      <c r="J253" s="11">
        <v>90.51576888</v>
      </c>
      <c r="K253" s="11">
        <v>89.99218248000001</v>
      </c>
      <c r="L253" s="11">
        <v>88.61648487999999</v>
      </c>
      <c r="M253" s="11">
        <v>89.63388512</v>
      </c>
      <c r="N253" s="11">
        <v>90.11743256</v>
      </c>
      <c r="O253" s="11">
        <v>90.03735464</v>
      </c>
      <c r="P253" s="11">
        <v>90.52603528</v>
      </c>
      <c r="Q253" s="11">
        <v>91.5711548</v>
      </c>
      <c r="R253" s="11">
        <v>90.1081928</v>
      </c>
      <c r="S253" s="11">
        <v>89.41110423999999</v>
      </c>
      <c r="T253" s="11">
        <v>85.8168376</v>
      </c>
      <c r="U253" s="11">
        <v>82.824182</v>
      </c>
      <c r="V253" s="11">
        <v>82.66813272</v>
      </c>
      <c r="W253" s="11">
        <v>82.71330488</v>
      </c>
      <c r="X253" s="11">
        <v>87.52208664</v>
      </c>
      <c r="Y253" s="11">
        <v>88.50663440000001</v>
      </c>
    </row>
    <row r="254" spans="1:25" ht="11.25">
      <c r="A254" s="10">
        <f t="shared" si="4"/>
        <v>42852</v>
      </c>
      <c r="B254" s="11">
        <v>84.40623423999999</v>
      </c>
      <c r="C254" s="11">
        <v>84.40931416</v>
      </c>
      <c r="D254" s="11">
        <v>87.00979328</v>
      </c>
      <c r="E254" s="11">
        <v>90.46135695999999</v>
      </c>
      <c r="F254" s="11">
        <v>110.54243536</v>
      </c>
      <c r="G254" s="11">
        <v>100.88175296</v>
      </c>
      <c r="H254" s="11">
        <v>90.24062936</v>
      </c>
      <c r="I254" s="11">
        <v>90.6317792</v>
      </c>
      <c r="J254" s="11">
        <v>89.29304064</v>
      </c>
      <c r="K254" s="11">
        <v>88.6092984</v>
      </c>
      <c r="L254" s="11">
        <v>88.13293744</v>
      </c>
      <c r="M254" s="11">
        <v>87.03751256</v>
      </c>
      <c r="N254" s="11">
        <v>87.61140431999999</v>
      </c>
      <c r="O254" s="11">
        <v>87.76437367999999</v>
      </c>
      <c r="P254" s="11">
        <v>90.60919312</v>
      </c>
      <c r="Q254" s="11">
        <v>98.55744</v>
      </c>
      <c r="R254" s="11">
        <v>95.143862</v>
      </c>
      <c r="S254" s="11">
        <v>90.66873824</v>
      </c>
      <c r="T254" s="11">
        <v>87.49128744</v>
      </c>
      <c r="U254" s="11">
        <v>86.28087887999999</v>
      </c>
      <c r="V254" s="11">
        <v>85.79835808</v>
      </c>
      <c r="W254" s="11">
        <v>85.92052824</v>
      </c>
      <c r="X254" s="11">
        <v>86.04475167999999</v>
      </c>
      <c r="Y254" s="11">
        <v>86.99131376000001</v>
      </c>
    </row>
    <row r="255" spans="1:25" ht="11.25">
      <c r="A255" s="10">
        <f t="shared" si="4"/>
        <v>42853</v>
      </c>
      <c r="B255" s="11">
        <v>90.55067464</v>
      </c>
      <c r="C255" s="11">
        <v>91.37301328</v>
      </c>
      <c r="D255" s="11">
        <v>92.44790536000001</v>
      </c>
      <c r="E255" s="11">
        <v>93.22507183999998</v>
      </c>
      <c r="F255" s="11">
        <v>95.26500551999999</v>
      </c>
      <c r="G255" s="11">
        <v>92.49102424</v>
      </c>
      <c r="H255" s="11">
        <v>92.08036824</v>
      </c>
      <c r="I255" s="11">
        <v>91.26110951999999</v>
      </c>
      <c r="J255" s="11">
        <v>90.65847183999999</v>
      </c>
      <c r="K255" s="11">
        <v>90.12256576</v>
      </c>
      <c r="L255" s="11">
        <v>89.48091576</v>
      </c>
      <c r="M255" s="11">
        <v>89.90697136</v>
      </c>
      <c r="N255" s="11">
        <v>90.57736727999999</v>
      </c>
      <c r="O255" s="11">
        <v>90.99418312</v>
      </c>
      <c r="P255" s="11">
        <v>91.31244152</v>
      </c>
      <c r="Q255" s="11">
        <v>93.1829796</v>
      </c>
      <c r="R255" s="11">
        <v>92.38938687999999</v>
      </c>
      <c r="S255" s="11">
        <v>92.26926999999999</v>
      </c>
      <c r="T255" s="11">
        <v>90.08355344</v>
      </c>
      <c r="U255" s="11">
        <v>86.99747359999999</v>
      </c>
      <c r="V255" s="11">
        <v>87.14428312000001</v>
      </c>
      <c r="W255" s="11">
        <v>86.71412096</v>
      </c>
      <c r="X255" s="11">
        <v>87.12785688</v>
      </c>
      <c r="Y255" s="11">
        <v>87.28287952</v>
      </c>
    </row>
    <row r="256" spans="1:25" ht="11.25">
      <c r="A256" s="10">
        <f t="shared" si="4"/>
        <v>42854</v>
      </c>
      <c r="B256" s="11">
        <v>81.47312376</v>
      </c>
      <c r="C256" s="11">
        <v>82.84266152</v>
      </c>
      <c r="D256" s="11">
        <v>86.49544664</v>
      </c>
      <c r="E256" s="11">
        <v>90.34637328000001</v>
      </c>
      <c r="F256" s="11">
        <v>93.28872351999999</v>
      </c>
      <c r="G256" s="11">
        <v>91.61838024</v>
      </c>
      <c r="H256" s="11">
        <v>90.58660703999999</v>
      </c>
      <c r="I256" s="11">
        <v>88.28488016</v>
      </c>
      <c r="J256" s="11">
        <v>88.36085152</v>
      </c>
      <c r="K256" s="11">
        <v>86.42358184</v>
      </c>
      <c r="L256" s="11">
        <v>82.24105048</v>
      </c>
      <c r="M256" s="11">
        <v>87.27877296</v>
      </c>
      <c r="N256" s="11">
        <v>87.59600472</v>
      </c>
      <c r="O256" s="11">
        <v>85.79835808</v>
      </c>
      <c r="P256" s="11">
        <v>87.45227512</v>
      </c>
      <c r="Q256" s="11">
        <v>90.07944687999999</v>
      </c>
      <c r="R256" s="11">
        <v>91.50852976</v>
      </c>
      <c r="S256" s="11">
        <v>88.61340496</v>
      </c>
      <c r="T256" s="11">
        <v>84.22246568</v>
      </c>
      <c r="U256" s="11">
        <v>81.20825064</v>
      </c>
      <c r="V256" s="11">
        <v>80.44032392</v>
      </c>
      <c r="W256" s="11">
        <v>79.61695864</v>
      </c>
      <c r="X256" s="11">
        <v>79.29664696</v>
      </c>
      <c r="Y256" s="11">
        <v>80.88177911999999</v>
      </c>
    </row>
    <row r="257" spans="1:25" ht="11.25">
      <c r="A257" s="10">
        <f t="shared" si="4"/>
        <v>42855</v>
      </c>
      <c r="B257" s="11">
        <v>72.87398712000001</v>
      </c>
      <c r="C257" s="11">
        <v>74.71269936</v>
      </c>
      <c r="D257" s="11">
        <v>77.71254144</v>
      </c>
      <c r="E257" s="11">
        <v>77.84292472</v>
      </c>
      <c r="F257" s="11">
        <v>82.98536448</v>
      </c>
      <c r="G257" s="11">
        <v>82.86730087999999</v>
      </c>
      <c r="H257" s="11">
        <v>83.77793056</v>
      </c>
      <c r="I257" s="11">
        <v>82.37656696</v>
      </c>
      <c r="J257" s="11">
        <v>80.72162328</v>
      </c>
      <c r="K257" s="11">
        <v>78.93629632</v>
      </c>
      <c r="L257" s="11">
        <v>77.25158008</v>
      </c>
      <c r="M257" s="11">
        <v>79.22478216</v>
      </c>
      <c r="N257" s="11">
        <v>80.48754936</v>
      </c>
      <c r="O257" s="11">
        <v>80.30480744</v>
      </c>
      <c r="P257" s="11">
        <v>81.4022856</v>
      </c>
      <c r="Q257" s="11">
        <v>86.01908568</v>
      </c>
      <c r="R257" s="11">
        <v>84.09926888</v>
      </c>
      <c r="S257" s="11">
        <v>78.18787576</v>
      </c>
      <c r="T257" s="11">
        <v>75.612036</v>
      </c>
      <c r="U257" s="11">
        <v>73.30004272</v>
      </c>
      <c r="V257" s="11">
        <v>71.85761352</v>
      </c>
      <c r="W257" s="11">
        <v>69.78893391999999</v>
      </c>
      <c r="X257" s="11">
        <v>71.787802</v>
      </c>
      <c r="Y257" s="11">
        <v>71.65536544</v>
      </c>
    </row>
    <row r="258" spans="1:25" ht="11.25">
      <c r="A258" s="10"/>
      <c r="B258" s="11"/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</row>
    <row r="259" ht="11.25">
      <c r="A259" s="25"/>
    </row>
    <row r="260" spans="1:25" s="34" customFormat="1" ht="15">
      <c r="A260" s="35" t="s">
        <v>1617</v>
      </c>
      <c r="B260" s="35"/>
      <c r="C260" s="35"/>
      <c r="D260" s="35"/>
      <c r="E260" s="35"/>
      <c r="F260" s="35"/>
      <c r="G260" s="35"/>
      <c r="H260" s="35"/>
      <c r="I260" s="35"/>
      <c r="J260" s="35"/>
      <c r="K260" s="35"/>
      <c r="L260" s="35"/>
      <c r="M260" s="35"/>
      <c r="N260" s="35"/>
      <c r="O260" s="35"/>
      <c r="P260" s="35"/>
      <c r="Q260" s="35"/>
      <c r="R260" s="35"/>
      <c r="S260" s="35"/>
      <c r="T260" s="35"/>
      <c r="U260" s="35"/>
      <c r="V260" s="35"/>
      <c r="W260" s="35"/>
      <c r="X260" s="35"/>
      <c r="Y260" s="35"/>
    </row>
    <row r="261" ht="11.25">
      <c r="A261" s="25"/>
    </row>
    <row r="262" spans="1:25" ht="29.25" customHeight="1">
      <c r="A262" s="132" t="s">
        <v>91</v>
      </c>
      <c r="B262" s="133"/>
      <c r="C262" s="133"/>
      <c r="D262" s="133"/>
      <c r="E262" s="133"/>
      <c r="F262" s="133"/>
      <c r="G262" s="133"/>
      <c r="H262" s="133"/>
      <c r="I262" s="133"/>
      <c r="J262" s="133"/>
      <c r="K262" s="133"/>
      <c r="L262" s="133"/>
      <c r="M262" s="133"/>
      <c r="N262" s="133"/>
      <c r="O262" s="133"/>
      <c r="P262" s="133"/>
      <c r="Q262" s="133"/>
      <c r="R262" s="133"/>
      <c r="S262" s="133"/>
      <c r="T262" s="133"/>
      <c r="U262" s="133"/>
      <c r="V262" s="133"/>
      <c r="W262" s="133"/>
      <c r="X262" s="133"/>
      <c r="Y262" s="134"/>
    </row>
    <row r="263" spans="1:25" ht="12.75">
      <c r="A263" s="23" t="s">
        <v>22</v>
      </c>
      <c r="B263" s="22" t="s">
        <v>23</v>
      </c>
      <c r="C263" s="8" t="s">
        <v>24</v>
      </c>
      <c r="D263" s="9" t="s">
        <v>25</v>
      </c>
      <c r="E263" s="6" t="s">
        <v>26</v>
      </c>
      <c r="F263" s="6" t="s">
        <v>27</v>
      </c>
      <c r="G263" s="8" t="s">
        <v>28</v>
      </c>
      <c r="H263" s="9" t="s">
        <v>29</v>
      </c>
      <c r="I263" s="6" t="s">
        <v>30</v>
      </c>
      <c r="J263" s="6" t="s">
        <v>31</v>
      </c>
      <c r="K263" s="6" t="s">
        <v>32</v>
      </c>
      <c r="L263" s="6" t="s">
        <v>33</v>
      </c>
      <c r="M263" s="6" t="s">
        <v>34</v>
      </c>
      <c r="N263" s="6" t="s">
        <v>35</v>
      </c>
      <c r="O263" s="6" t="s">
        <v>36</v>
      </c>
      <c r="P263" s="6" t="s">
        <v>37</v>
      </c>
      <c r="Q263" s="6" t="s">
        <v>38</v>
      </c>
      <c r="R263" s="6" t="s">
        <v>39</v>
      </c>
      <c r="S263" s="6" t="s">
        <v>40</v>
      </c>
      <c r="T263" s="6" t="s">
        <v>41</v>
      </c>
      <c r="U263" s="6" t="s">
        <v>42</v>
      </c>
      <c r="V263" s="6" t="s">
        <v>43</v>
      </c>
      <c r="W263" s="6" t="s">
        <v>44</v>
      </c>
      <c r="X263" s="6" t="s">
        <v>45</v>
      </c>
      <c r="Y263" s="6" t="s">
        <v>64</v>
      </c>
    </row>
    <row r="264" spans="1:25" ht="11.25">
      <c r="A264" s="10">
        <f aca="true" t="shared" si="5" ref="A264:A293">A228</f>
        <v>42826</v>
      </c>
      <c r="B264" s="11">
        <v>36.95097119999999</v>
      </c>
      <c r="C264" s="11">
        <v>38.62557191999999</v>
      </c>
      <c r="D264" s="11">
        <v>41.182095759999996</v>
      </c>
      <c r="E264" s="11">
        <v>45.74802959999999</v>
      </c>
      <c r="F264" s="11">
        <v>45.822862799999996</v>
      </c>
      <c r="G264" s="11">
        <v>45.49858559999999</v>
      </c>
      <c r="H264" s="11">
        <v>45.44980543999999</v>
      </c>
      <c r="I264" s="11">
        <v>45.67097911999999</v>
      </c>
      <c r="J264" s="11">
        <v>45.53406207999999</v>
      </c>
      <c r="K264" s="11">
        <v>45.38883024</v>
      </c>
      <c r="L264" s="11">
        <v>36.69099511999999</v>
      </c>
      <c r="M264" s="11">
        <v>34.25198711999999</v>
      </c>
      <c r="N264" s="11">
        <v>45.40934008</v>
      </c>
      <c r="O264" s="11">
        <v>45.61942735999999</v>
      </c>
      <c r="P264" s="11">
        <v>45.86887135999999</v>
      </c>
      <c r="Q264" s="11">
        <v>45.71865063999999</v>
      </c>
      <c r="R264" s="11">
        <v>45.34337599999999</v>
      </c>
      <c r="S264" s="11">
        <v>40.26580479999999</v>
      </c>
      <c r="T264" s="11">
        <v>38.999737919999994</v>
      </c>
      <c r="U264" s="11">
        <v>40.32677999999999</v>
      </c>
      <c r="V264" s="11">
        <v>39.55239495999999</v>
      </c>
      <c r="W264" s="11">
        <v>37.292432319999996</v>
      </c>
      <c r="X264" s="11">
        <v>36.550752159999995</v>
      </c>
      <c r="Y264" s="11">
        <v>36.85230224</v>
      </c>
    </row>
    <row r="265" spans="1:25" ht="11.25">
      <c r="A265" s="10">
        <f t="shared" si="5"/>
        <v>42827</v>
      </c>
      <c r="B265" s="11">
        <v>42.02133624</v>
      </c>
      <c r="C265" s="11">
        <v>42.495834159999994</v>
      </c>
      <c r="D265" s="11">
        <v>43.865004559999996</v>
      </c>
      <c r="E265" s="11">
        <v>45.98971311999999</v>
      </c>
      <c r="F265" s="11">
        <v>46.36387911999999</v>
      </c>
      <c r="G265" s="11">
        <v>46.340043359999996</v>
      </c>
      <c r="H265" s="11">
        <v>46.282948399999995</v>
      </c>
      <c r="I265" s="11">
        <v>44.95978656</v>
      </c>
      <c r="J265" s="11">
        <v>44.01744255999999</v>
      </c>
      <c r="K265" s="11">
        <v>42.42876143999999</v>
      </c>
      <c r="L265" s="11">
        <v>41.59229255999999</v>
      </c>
      <c r="M265" s="11">
        <v>41.83342175999999</v>
      </c>
      <c r="N265" s="11">
        <v>42.47532431999999</v>
      </c>
      <c r="O265" s="11">
        <v>42.84283847999999</v>
      </c>
      <c r="P265" s="11">
        <v>45.65767543999999</v>
      </c>
      <c r="Q265" s="11">
        <v>45.22586015999999</v>
      </c>
      <c r="R265" s="11">
        <v>46.129401759999986</v>
      </c>
      <c r="S265" s="11">
        <v>44.736949919999994</v>
      </c>
      <c r="T265" s="11">
        <v>45.56565831999999</v>
      </c>
      <c r="U265" s="11">
        <v>43.77853063999999</v>
      </c>
      <c r="V265" s="11">
        <v>40.506379679999995</v>
      </c>
      <c r="W265" s="11">
        <v>41.76025151999999</v>
      </c>
      <c r="X265" s="11">
        <v>40.84562352</v>
      </c>
      <c r="Y265" s="11">
        <v>40.48088095999999</v>
      </c>
    </row>
    <row r="266" spans="1:25" ht="11.25">
      <c r="A266" s="10">
        <f t="shared" si="5"/>
        <v>42828</v>
      </c>
      <c r="B266" s="11">
        <v>47.72085447999999</v>
      </c>
      <c r="C266" s="11">
        <v>48.05233783999999</v>
      </c>
      <c r="D266" s="11">
        <v>48.72805391999999</v>
      </c>
      <c r="E266" s="11">
        <v>50.52017047999999</v>
      </c>
      <c r="F266" s="11">
        <v>51.59333399999999</v>
      </c>
      <c r="G266" s="11">
        <v>50.97803879999999</v>
      </c>
      <c r="H266" s="11">
        <v>50.46030391999999</v>
      </c>
      <c r="I266" s="11">
        <v>48.40821127999999</v>
      </c>
      <c r="J266" s="11">
        <v>48.568409759999994</v>
      </c>
      <c r="K266" s="11">
        <v>48.48138152</v>
      </c>
      <c r="L266" s="11">
        <v>48.30843367999999</v>
      </c>
      <c r="M266" s="11">
        <v>48.38049527999999</v>
      </c>
      <c r="N266" s="11">
        <v>48.62384175999999</v>
      </c>
      <c r="O266" s="11">
        <v>49.29235167999999</v>
      </c>
      <c r="P266" s="11">
        <v>52.62714079999999</v>
      </c>
      <c r="Q266" s="11">
        <v>53.239664399999995</v>
      </c>
      <c r="R266" s="11">
        <v>52.95141799999999</v>
      </c>
      <c r="S266" s="11">
        <v>50.282921519999995</v>
      </c>
      <c r="T266" s="11">
        <v>48.55288879999999</v>
      </c>
      <c r="U266" s="11">
        <v>48.20754743999999</v>
      </c>
      <c r="V266" s="11">
        <v>47.837816</v>
      </c>
      <c r="W266" s="11">
        <v>47.68814959999999</v>
      </c>
      <c r="X266" s="11">
        <v>48.05289215999999</v>
      </c>
      <c r="Y266" s="11">
        <v>47.65932495999999</v>
      </c>
    </row>
    <row r="267" spans="1:25" ht="11.25">
      <c r="A267" s="10">
        <f t="shared" si="5"/>
        <v>42829</v>
      </c>
      <c r="B267" s="11">
        <v>50.70863927999999</v>
      </c>
      <c r="C267" s="11">
        <v>51.00242888</v>
      </c>
      <c r="D267" s="11">
        <v>51.392115839999995</v>
      </c>
      <c r="E267" s="11">
        <v>52.51793975999999</v>
      </c>
      <c r="F267" s="11">
        <v>52.92869087999999</v>
      </c>
      <c r="G267" s="11">
        <v>52.732461599999986</v>
      </c>
      <c r="H267" s="11">
        <v>52.52570023999999</v>
      </c>
      <c r="I267" s="11">
        <v>52.58002359999999</v>
      </c>
      <c r="J267" s="11">
        <v>51.909850719999994</v>
      </c>
      <c r="K267" s="11">
        <v>51.59499695999999</v>
      </c>
      <c r="L267" s="11">
        <v>51.423712079999994</v>
      </c>
      <c r="M267" s="11">
        <v>50.94865984</v>
      </c>
      <c r="N267" s="11">
        <v>51.210298879999996</v>
      </c>
      <c r="O267" s="11">
        <v>51.684242479999995</v>
      </c>
      <c r="P267" s="11">
        <v>52.97469943999999</v>
      </c>
      <c r="Q267" s="11">
        <v>53.027914159999995</v>
      </c>
      <c r="R267" s="11">
        <v>52.59609888</v>
      </c>
      <c r="S267" s="11">
        <v>50.89433647999999</v>
      </c>
      <c r="T267" s="11">
        <v>50.52127911999999</v>
      </c>
      <c r="U267" s="11">
        <v>50.34777695999999</v>
      </c>
      <c r="V267" s="11">
        <v>50.29899679999999</v>
      </c>
      <c r="W267" s="11">
        <v>50.12272303999999</v>
      </c>
      <c r="X267" s="11">
        <v>49.854986479999994</v>
      </c>
      <c r="Y267" s="11">
        <v>49.70421143999999</v>
      </c>
    </row>
    <row r="268" spans="1:25" ht="11.25">
      <c r="A268" s="10">
        <f t="shared" si="5"/>
        <v>42830</v>
      </c>
      <c r="B268" s="11">
        <v>50.226380879999994</v>
      </c>
      <c r="C268" s="11">
        <v>50.561190159999995</v>
      </c>
      <c r="D268" s="11">
        <v>52.209737839999995</v>
      </c>
      <c r="E268" s="11">
        <v>52.45918183999999</v>
      </c>
      <c r="F268" s="11">
        <v>52.63656423999999</v>
      </c>
      <c r="G268" s="11">
        <v>52.54565575999999</v>
      </c>
      <c r="H268" s="11">
        <v>52.45308431999999</v>
      </c>
      <c r="I268" s="11">
        <v>52.27071304</v>
      </c>
      <c r="J268" s="11">
        <v>52.03069247999999</v>
      </c>
      <c r="K268" s="11">
        <v>51.41262567999999</v>
      </c>
      <c r="L268" s="11">
        <v>50.835578559999995</v>
      </c>
      <c r="M268" s="11">
        <v>51.43036391999999</v>
      </c>
      <c r="N268" s="11">
        <v>52.24743159999999</v>
      </c>
      <c r="O268" s="11">
        <v>52.42315103999999</v>
      </c>
      <c r="P268" s="11">
        <v>52.79897999999999</v>
      </c>
      <c r="Q268" s="11">
        <v>52.76516647999999</v>
      </c>
      <c r="R268" s="11">
        <v>52.36938199999999</v>
      </c>
      <c r="S268" s="11">
        <v>51.40929975999999</v>
      </c>
      <c r="T268" s="11">
        <v>50.57283087999999</v>
      </c>
      <c r="U268" s="11">
        <v>50.23968455999999</v>
      </c>
      <c r="V268" s="11">
        <v>50.45254343999999</v>
      </c>
      <c r="W268" s="11">
        <v>50.23026111999999</v>
      </c>
      <c r="X268" s="11">
        <v>50.276824</v>
      </c>
      <c r="Y268" s="11">
        <v>50.41318672</v>
      </c>
    </row>
    <row r="269" spans="1:25" ht="11.25">
      <c r="A269" s="10">
        <f t="shared" si="5"/>
        <v>42831</v>
      </c>
      <c r="B269" s="11">
        <v>50.47416191999999</v>
      </c>
      <c r="C269" s="11">
        <v>51.61273519999999</v>
      </c>
      <c r="D269" s="11">
        <v>53.050086959999994</v>
      </c>
      <c r="E269" s="11">
        <v>54.382117919999985</v>
      </c>
      <c r="F269" s="11">
        <v>54.44974495999999</v>
      </c>
      <c r="G269" s="11">
        <v>54.23799471999999</v>
      </c>
      <c r="H269" s="11">
        <v>54.119370239999995</v>
      </c>
      <c r="I269" s="11">
        <v>53.8355584</v>
      </c>
      <c r="J269" s="11">
        <v>53.92646687999999</v>
      </c>
      <c r="K269" s="11">
        <v>53.37547279999999</v>
      </c>
      <c r="L269" s="11">
        <v>53.42536159999999</v>
      </c>
      <c r="M269" s="11">
        <v>53.54010583999999</v>
      </c>
      <c r="N269" s="11">
        <v>54.03455927999999</v>
      </c>
      <c r="O269" s="11">
        <v>54.32169703999999</v>
      </c>
      <c r="P269" s="11">
        <v>54.640985359999995</v>
      </c>
      <c r="Q269" s="11">
        <v>54.62491007999999</v>
      </c>
      <c r="R269" s="11">
        <v>54.32613159999999</v>
      </c>
      <c r="S269" s="11">
        <v>53.496868879999994</v>
      </c>
      <c r="T269" s="11">
        <v>50.70032447999999</v>
      </c>
      <c r="U269" s="11">
        <v>50.01740223999999</v>
      </c>
      <c r="V269" s="11">
        <v>50.18203527999999</v>
      </c>
      <c r="W269" s="11">
        <v>50.07837743999999</v>
      </c>
      <c r="X269" s="11">
        <v>50.052878719999995</v>
      </c>
      <c r="Y269" s="11">
        <v>48.928163439999985</v>
      </c>
    </row>
    <row r="270" spans="1:25" ht="11.25">
      <c r="A270" s="10">
        <f t="shared" si="5"/>
        <v>42832</v>
      </c>
      <c r="B270" s="11">
        <v>53.61660199999999</v>
      </c>
      <c r="C270" s="11">
        <v>53.809505359999996</v>
      </c>
      <c r="D270" s="11">
        <v>54.05839503999999</v>
      </c>
      <c r="E270" s="11">
        <v>57.07888472</v>
      </c>
      <c r="F270" s="11">
        <v>58.77842983999998</v>
      </c>
      <c r="G270" s="11">
        <v>57.51347159999999</v>
      </c>
      <c r="H270" s="11">
        <v>57.27622263999999</v>
      </c>
      <c r="I270" s="11">
        <v>56.74352111999999</v>
      </c>
      <c r="J270" s="11">
        <v>56.36824647999999</v>
      </c>
      <c r="K270" s="11">
        <v>55.65206504</v>
      </c>
      <c r="L270" s="11">
        <v>53.86438303999999</v>
      </c>
      <c r="M270" s="11">
        <v>55.079452479999986</v>
      </c>
      <c r="N270" s="11">
        <v>55.836653599999984</v>
      </c>
      <c r="O270" s="11">
        <v>57.12877351999998</v>
      </c>
      <c r="P270" s="11">
        <v>60.511234159999994</v>
      </c>
      <c r="Q270" s="36">
        <v>61.093270159999996</v>
      </c>
      <c r="R270" s="11">
        <v>58.10991991999999</v>
      </c>
      <c r="S270" s="11">
        <v>53.63489456</v>
      </c>
      <c r="T270" s="11">
        <v>53.448088719999994</v>
      </c>
      <c r="U270" s="11">
        <v>53.25075079999999</v>
      </c>
      <c r="V270" s="11">
        <v>53.44531711999999</v>
      </c>
      <c r="W270" s="11">
        <v>53.38877647999999</v>
      </c>
      <c r="X270" s="11">
        <v>53.44420847999999</v>
      </c>
      <c r="Y270" s="11">
        <v>53.46028375999999</v>
      </c>
    </row>
    <row r="271" spans="1:25" ht="11.25">
      <c r="A271" s="10">
        <f t="shared" si="5"/>
        <v>42833</v>
      </c>
      <c r="B271" s="11">
        <v>50.89544511999999</v>
      </c>
      <c r="C271" s="11">
        <v>50.848882239999995</v>
      </c>
      <c r="D271" s="11">
        <v>51.170942159999996</v>
      </c>
      <c r="E271" s="11">
        <v>54.786217199999996</v>
      </c>
      <c r="F271" s="11">
        <v>57.12267599999999</v>
      </c>
      <c r="G271" s="11">
        <v>56.57500783999999</v>
      </c>
      <c r="H271" s="11">
        <v>56.41148343999999</v>
      </c>
      <c r="I271" s="11">
        <v>56.313368799999985</v>
      </c>
      <c r="J271" s="11">
        <v>56.2607084</v>
      </c>
      <c r="K271" s="11">
        <v>56.18088631999999</v>
      </c>
      <c r="L271" s="11">
        <v>56.13986663999999</v>
      </c>
      <c r="M271" s="11">
        <v>55.79785119999999</v>
      </c>
      <c r="N271" s="11">
        <v>55.812817839999994</v>
      </c>
      <c r="O271" s="11">
        <v>55.984657039999995</v>
      </c>
      <c r="P271" s="11">
        <v>56.23964424</v>
      </c>
      <c r="Q271" s="11">
        <v>57.170347519999986</v>
      </c>
      <c r="R271" s="11">
        <v>55.808937599999986</v>
      </c>
      <c r="S271" s="11">
        <v>55.58055775999999</v>
      </c>
      <c r="T271" s="11">
        <v>55.45250984</v>
      </c>
      <c r="U271" s="11">
        <v>54.62269279999999</v>
      </c>
      <c r="V271" s="11">
        <v>55.084441359999985</v>
      </c>
      <c r="W271" s="11">
        <v>53.28123839999999</v>
      </c>
      <c r="X271" s="11">
        <v>53.333344479999994</v>
      </c>
      <c r="Y271" s="11">
        <v>52.52680887999999</v>
      </c>
    </row>
    <row r="272" spans="1:25" ht="11.25">
      <c r="A272" s="10">
        <f t="shared" si="5"/>
        <v>42834</v>
      </c>
      <c r="B272" s="11">
        <v>49.027386719999996</v>
      </c>
      <c r="C272" s="11">
        <v>48.96752015999999</v>
      </c>
      <c r="D272" s="11">
        <v>49.3261652</v>
      </c>
      <c r="E272" s="11">
        <v>51.71306711999999</v>
      </c>
      <c r="F272" s="11">
        <v>52.43756335999999</v>
      </c>
      <c r="G272" s="11">
        <v>51.94865311999999</v>
      </c>
      <c r="H272" s="11">
        <v>52.125481199999996</v>
      </c>
      <c r="I272" s="11">
        <v>52.793436799999995</v>
      </c>
      <c r="J272" s="11">
        <v>52.23967111999999</v>
      </c>
      <c r="K272" s="11">
        <v>50.97027831999999</v>
      </c>
      <c r="L272" s="11">
        <v>50.792341599999986</v>
      </c>
      <c r="M272" s="11">
        <v>50.928704319999994</v>
      </c>
      <c r="N272" s="11">
        <v>51.41983183999999</v>
      </c>
      <c r="O272" s="11">
        <v>52.687561679999995</v>
      </c>
      <c r="P272" s="11">
        <v>55.25018303999999</v>
      </c>
      <c r="Q272" s="11">
        <v>55.14209063999999</v>
      </c>
      <c r="R272" s="11">
        <v>53.80728807999999</v>
      </c>
      <c r="S272" s="11">
        <v>52.92979951999999</v>
      </c>
      <c r="T272" s="11">
        <v>51.49078479999999</v>
      </c>
      <c r="U272" s="11">
        <v>49.14157663999999</v>
      </c>
      <c r="V272" s="11">
        <v>49.29013439999999</v>
      </c>
      <c r="W272" s="11">
        <v>48.88548079999999</v>
      </c>
      <c r="X272" s="11">
        <v>48.87882895999999</v>
      </c>
      <c r="Y272" s="11">
        <v>48.96363991999999</v>
      </c>
    </row>
    <row r="273" spans="1:25" ht="11.25">
      <c r="A273" s="10">
        <f t="shared" si="5"/>
        <v>42835</v>
      </c>
      <c r="B273" s="11">
        <v>48.817299439999985</v>
      </c>
      <c r="C273" s="11">
        <v>50.716954079999994</v>
      </c>
      <c r="D273" s="11">
        <v>53.02458823999999</v>
      </c>
      <c r="E273" s="11">
        <v>54.52291519999999</v>
      </c>
      <c r="F273" s="11">
        <v>54.43256103999999</v>
      </c>
      <c r="G273" s="11">
        <v>54.27291688</v>
      </c>
      <c r="H273" s="11">
        <v>54.08943695999999</v>
      </c>
      <c r="I273" s="11">
        <v>53.968595199999996</v>
      </c>
      <c r="J273" s="11">
        <v>54.115489999999994</v>
      </c>
      <c r="K273" s="11">
        <v>53.43367639999999</v>
      </c>
      <c r="L273" s="11">
        <v>51.816724959999995</v>
      </c>
      <c r="M273" s="11">
        <v>51.92481736</v>
      </c>
      <c r="N273" s="11">
        <v>52.58002359999999</v>
      </c>
      <c r="O273" s="11">
        <v>53.13933247999999</v>
      </c>
      <c r="P273" s="11">
        <v>53.748530159999994</v>
      </c>
      <c r="Q273" s="11">
        <v>53.717488239999994</v>
      </c>
      <c r="R273" s="11">
        <v>53.51128119999999</v>
      </c>
      <c r="S273" s="11">
        <v>50.65542455999999</v>
      </c>
      <c r="T273" s="11">
        <v>48.634928159999994</v>
      </c>
      <c r="U273" s="11">
        <v>48.450339599999985</v>
      </c>
      <c r="V273" s="11">
        <v>48.625504719999995</v>
      </c>
      <c r="W273" s="11">
        <v>48.87993759999999</v>
      </c>
      <c r="X273" s="11">
        <v>48.24745847999999</v>
      </c>
      <c r="Y273" s="11">
        <v>48.599451679999994</v>
      </c>
    </row>
    <row r="274" spans="1:25" ht="11.25">
      <c r="A274" s="10">
        <f t="shared" si="5"/>
        <v>42836</v>
      </c>
      <c r="B274" s="11">
        <v>50.01241335999999</v>
      </c>
      <c r="C274" s="11">
        <v>50.13824399999999</v>
      </c>
      <c r="D274" s="11">
        <v>53.464164</v>
      </c>
      <c r="E274" s="11">
        <v>54.492981919999984</v>
      </c>
      <c r="F274" s="11">
        <v>55.33388535999999</v>
      </c>
      <c r="G274" s="11">
        <v>54.64209399999999</v>
      </c>
      <c r="H274" s="11">
        <v>54.29065511999999</v>
      </c>
      <c r="I274" s="11">
        <v>54.09608879999999</v>
      </c>
      <c r="J274" s="11">
        <v>53.68921791999999</v>
      </c>
      <c r="K274" s="11">
        <v>52.7684924</v>
      </c>
      <c r="L274" s="11">
        <v>52.736341839999994</v>
      </c>
      <c r="M274" s="11">
        <v>52.28457103999999</v>
      </c>
      <c r="N274" s="11">
        <v>53.2673804</v>
      </c>
      <c r="O274" s="11">
        <v>54.199746639999994</v>
      </c>
      <c r="P274" s="11">
        <v>55.02457479999999</v>
      </c>
      <c r="Q274" s="11">
        <v>55.08555</v>
      </c>
      <c r="R274" s="11">
        <v>54.71581855999999</v>
      </c>
      <c r="S274" s="11">
        <v>52.09665655999999</v>
      </c>
      <c r="T274" s="11">
        <v>49.827270479999996</v>
      </c>
      <c r="U274" s="11">
        <v>49.389911999999995</v>
      </c>
      <c r="V274" s="11">
        <v>49.483592079999994</v>
      </c>
      <c r="W274" s="11">
        <v>49.04845088</v>
      </c>
      <c r="X274" s="11">
        <v>48.98304111999999</v>
      </c>
      <c r="Y274" s="11">
        <v>49.04678791999999</v>
      </c>
    </row>
    <row r="275" spans="1:25" ht="11.25">
      <c r="A275" s="10">
        <f t="shared" si="5"/>
        <v>42837</v>
      </c>
      <c r="B275" s="11">
        <v>47.78404695999999</v>
      </c>
      <c r="C275" s="11">
        <v>50.00243559999999</v>
      </c>
      <c r="D275" s="11">
        <v>50.854425439999986</v>
      </c>
      <c r="E275" s="11">
        <v>50.92149815999999</v>
      </c>
      <c r="F275" s="11">
        <v>50.955311679999994</v>
      </c>
      <c r="G275" s="11">
        <v>50.79733047999999</v>
      </c>
      <c r="H275" s="11">
        <v>51.056752239999994</v>
      </c>
      <c r="I275" s="11">
        <v>50.37771023999999</v>
      </c>
      <c r="J275" s="11">
        <v>50.52405072</v>
      </c>
      <c r="K275" s="11">
        <v>50.28513879999999</v>
      </c>
      <c r="L275" s="11">
        <v>49.912081439999994</v>
      </c>
      <c r="M275" s="11">
        <v>50.556755599999995</v>
      </c>
      <c r="N275" s="11">
        <v>50.66983688</v>
      </c>
      <c r="O275" s="11">
        <v>50.660967759999984</v>
      </c>
      <c r="P275" s="11">
        <v>52.83611943999999</v>
      </c>
      <c r="Q275" s="11">
        <v>53.464164</v>
      </c>
      <c r="R275" s="11">
        <v>51.77570527999999</v>
      </c>
      <c r="S275" s="11">
        <v>50.02904295999999</v>
      </c>
      <c r="T275" s="11">
        <v>49.58614127999999</v>
      </c>
      <c r="U275" s="11">
        <v>47.87162951999999</v>
      </c>
      <c r="V275" s="11">
        <v>45.846144239999994</v>
      </c>
      <c r="W275" s="11">
        <v>46.98859775999999</v>
      </c>
      <c r="X275" s="11">
        <v>45.91044536</v>
      </c>
      <c r="Y275" s="11">
        <v>46.031287119999995</v>
      </c>
    </row>
    <row r="276" spans="1:25" ht="11.25">
      <c r="A276" s="10">
        <f t="shared" si="5"/>
        <v>42838</v>
      </c>
      <c r="B276" s="11">
        <v>45.903239199999994</v>
      </c>
      <c r="C276" s="11">
        <v>47.71531127999999</v>
      </c>
      <c r="D276" s="11">
        <v>48.92262023999999</v>
      </c>
      <c r="E276" s="11">
        <v>50.07117127999999</v>
      </c>
      <c r="F276" s="11">
        <v>51.38989855999999</v>
      </c>
      <c r="G276" s="11">
        <v>50.43480519999999</v>
      </c>
      <c r="H276" s="11">
        <v>50.05177008</v>
      </c>
      <c r="I276" s="11">
        <v>49.77682735999999</v>
      </c>
      <c r="J276" s="11">
        <v>48.550671519999995</v>
      </c>
      <c r="K276" s="11">
        <v>48.32672623999999</v>
      </c>
      <c r="L276" s="11">
        <v>48.44701367999999</v>
      </c>
      <c r="M276" s="11">
        <v>48.19535239999999</v>
      </c>
      <c r="N276" s="11">
        <v>48.453665519999994</v>
      </c>
      <c r="O276" s="11">
        <v>48.76131312</v>
      </c>
      <c r="P276" s="11">
        <v>50.92482407999999</v>
      </c>
      <c r="Q276" s="11">
        <v>52.13435031999999</v>
      </c>
      <c r="R276" s="11">
        <v>50.053433039999994</v>
      </c>
      <c r="S276" s="11">
        <v>49.583923999999996</v>
      </c>
      <c r="T276" s="11">
        <v>48.14324631999999</v>
      </c>
      <c r="U276" s="11">
        <v>46.57562935999999</v>
      </c>
      <c r="V276" s="11">
        <v>45.09725791999999</v>
      </c>
      <c r="W276" s="11">
        <v>45.44315359999999</v>
      </c>
      <c r="X276" s="11">
        <v>45.536833679999994</v>
      </c>
      <c r="Y276" s="11">
        <v>45.559006479999994</v>
      </c>
    </row>
    <row r="277" spans="1:25" ht="11.25">
      <c r="A277" s="10">
        <f t="shared" si="5"/>
        <v>42839</v>
      </c>
      <c r="B277" s="11">
        <v>46.255786719999996</v>
      </c>
      <c r="C277" s="11">
        <v>47.675400239999995</v>
      </c>
      <c r="D277" s="11">
        <v>49.45199583999999</v>
      </c>
      <c r="E277" s="11">
        <v>50.67870599999999</v>
      </c>
      <c r="F277" s="11">
        <v>50.76462559999999</v>
      </c>
      <c r="G277" s="11">
        <v>50.61606783999999</v>
      </c>
      <c r="H277" s="11">
        <v>50.234141359999995</v>
      </c>
      <c r="I277" s="11">
        <v>50.188132799999984</v>
      </c>
      <c r="J277" s="11">
        <v>48.427058159999994</v>
      </c>
      <c r="K277" s="11">
        <v>47.99579719999999</v>
      </c>
      <c r="L277" s="11">
        <v>47.55843872</v>
      </c>
      <c r="M277" s="11">
        <v>47.852228319999995</v>
      </c>
      <c r="N277" s="11">
        <v>48.55898631999999</v>
      </c>
      <c r="O277" s="11">
        <v>49.51019943999999</v>
      </c>
      <c r="P277" s="11">
        <v>50.31063751999999</v>
      </c>
      <c r="Q277" s="11">
        <v>51.63934255999999</v>
      </c>
      <c r="R277" s="11">
        <v>50.803428</v>
      </c>
      <c r="S277" s="11">
        <v>50.00132695999999</v>
      </c>
      <c r="T277" s="11">
        <v>48.60166895999999</v>
      </c>
      <c r="U277" s="11">
        <v>48.000231759999984</v>
      </c>
      <c r="V277" s="11">
        <v>47.5301684</v>
      </c>
      <c r="W277" s="11">
        <v>47.44591175999999</v>
      </c>
      <c r="X277" s="11">
        <v>46.85722391999999</v>
      </c>
      <c r="Y277" s="11">
        <v>47.61220775999999</v>
      </c>
    </row>
    <row r="278" spans="1:25" ht="11.25">
      <c r="A278" s="10">
        <f t="shared" si="5"/>
        <v>42840</v>
      </c>
      <c r="B278" s="11">
        <v>48.65987256</v>
      </c>
      <c r="C278" s="11">
        <v>48.88658943999999</v>
      </c>
      <c r="D278" s="11">
        <v>49.391020639999994</v>
      </c>
      <c r="E278" s="11">
        <v>49.58226103999999</v>
      </c>
      <c r="F278" s="11">
        <v>50.6703912</v>
      </c>
      <c r="G278" s="11">
        <v>49.992457839999986</v>
      </c>
      <c r="H278" s="11">
        <v>52.903192159999996</v>
      </c>
      <c r="I278" s="11">
        <v>52.87381319999999</v>
      </c>
      <c r="J278" s="11">
        <v>51.91206799999999</v>
      </c>
      <c r="K278" s="11">
        <v>52.68423575999999</v>
      </c>
      <c r="L278" s="11">
        <v>51.039013999999995</v>
      </c>
      <c r="M278" s="11">
        <v>51.11551015999999</v>
      </c>
      <c r="N278" s="11">
        <v>49.30510104</v>
      </c>
      <c r="O278" s="11">
        <v>52.87547616</v>
      </c>
      <c r="P278" s="11">
        <v>52.94476615999999</v>
      </c>
      <c r="Q278" s="11">
        <v>53.26516311999999</v>
      </c>
      <c r="R278" s="11">
        <v>52.50186447999999</v>
      </c>
      <c r="S278" s="11">
        <v>49.86607288</v>
      </c>
      <c r="T278" s="11">
        <v>48.69479471999999</v>
      </c>
      <c r="U278" s="11">
        <v>48.03293663999999</v>
      </c>
      <c r="V278" s="11">
        <v>48.13049695999999</v>
      </c>
      <c r="W278" s="11">
        <v>47.84557647999999</v>
      </c>
      <c r="X278" s="11">
        <v>47.632163279999986</v>
      </c>
      <c r="Y278" s="11">
        <v>47.904334399999996</v>
      </c>
    </row>
    <row r="279" spans="1:25" ht="11.25">
      <c r="A279" s="10">
        <f t="shared" si="5"/>
        <v>42841</v>
      </c>
      <c r="B279" s="11">
        <v>46.81620424</v>
      </c>
      <c r="C279" s="11">
        <v>47.246356559999995</v>
      </c>
      <c r="D279" s="11">
        <v>47.839478959999994</v>
      </c>
      <c r="E279" s="11">
        <v>48.89767583999999</v>
      </c>
      <c r="F279" s="11">
        <v>49.96252455999999</v>
      </c>
      <c r="G279" s="11">
        <v>49.32727384</v>
      </c>
      <c r="H279" s="11">
        <v>52.52570023999999</v>
      </c>
      <c r="I279" s="11">
        <v>52.88988847999999</v>
      </c>
      <c r="J279" s="11">
        <v>49.027386719999996</v>
      </c>
      <c r="K279" s="11">
        <v>47.43593399999999</v>
      </c>
      <c r="L279" s="11">
        <v>47.46420431999999</v>
      </c>
      <c r="M279" s="11">
        <v>47.600567039999994</v>
      </c>
      <c r="N279" s="11">
        <v>48.28071767999999</v>
      </c>
      <c r="O279" s="11">
        <v>49.07782983999999</v>
      </c>
      <c r="P279" s="11">
        <v>51.84499527999999</v>
      </c>
      <c r="Q279" s="11">
        <v>52.55341624</v>
      </c>
      <c r="R279" s="11">
        <v>49.83891119999999</v>
      </c>
      <c r="S279" s="11">
        <v>49.916515999999994</v>
      </c>
      <c r="T279" s="11">
        <v>48.244686879999996</v>
      </c>
      <c r="U279" s="11">
        <v>47.12994935999999</v>
      </c>
      <c r="V279" s="11">
        <v>46.562325679999994</v>
      </c>
      <c r="W279" s="11">
        <v>47.534048639999995</v>
      </c>
      <c r="X279" s="11">
        <v>48.126616719999994</v>
      </c>
      <c r="Y279" s="11">
        <v>47.46697591999999</v>
      </c>
    </row>
    <row r="280" spans="1:25" ht="11.25">
      <c r="A280" s="10">
        <f t="shared" si="5"/>
        <v>42842</v>
      </c>
      <c r="B280" s="11">
        <v>52.567274239999996</v>
      </c>
      <c r="C280" s="11">
        <v>53.55119224</v>
      </c>
      <c r="D280" s="11">
        <v>55.03122663999999</v>
      </c>
      <c r="E280" s="11">
        <v>55.45140119999999</v>
      </c>
      <c r="F280" s="11">
        <v>57.84550927999999</v>
      </c>
      <c r="G280" s="11">
        <v>56.52068447999999</v>
      </c>
      <c r="H280" s="11">
        <v>55.68476991999999</v>
      </c>
      <c r="I280" s="11">
        <v>55.55616767999999</v>
      </c>
      <c r="J280" s="11">
        <v>56.02179647999999</v>
      </c>
      <c r="K280" s="11">
        <v>54.71803583999999</v>
      </c>
      <c r="L280" s="11">
        <v>54.08278511999999</v>
      </c>
      <c r="M280" s="11">
        <v>54.43921287999999</v>
      </c>
      <c r="N280" s="11">
        <v>54.51792631999999</v>
      </c>
      <c r="O280" s="11">
        <v>55.11936351999999</v>
      </c>
      <c r="P280" s="11">
        <v>57.64041087999999</v>
      </c>
      <c r="Q280" s="11">
        <v>57.35659903999999</v>
      </c>
      <c r="R280" s="11">
        <v>56.643743519999994</v>
      </c>
      <c r="S280" s="11">
        <v>54.31171927999999</v>
      </c>
      <c r="T280" s="11">
        <v>52.71971223999999</v>
      </c>
      <c r="U280" s="11">
        <v>51.25298152</v>
      </c>
      <c r="V280" s="11">
        <v>50.005207199999994</v>
      </c>
      <c r="W280" s="11">
        <v>47.97196143999999</v>
      </c>
      <c r="X280" s="11">
        <v>48.62051583999999</v>
      </c>
      <c r="Y280" s="11">
        <v>49.14102231999999</v>
      </c>
    </row>
    <row r="281" spans="1:25" ht="11.25">
      <c r="A281" s="10">
        <f t="shared" si="5"/>
        <v>42843</v>
      </c>
      <c r="B281" s="11">
        <v>47.48027959999999</v>
      </c>
      <c r="C281" s="11">
        <v>48.98470408</v>
      </c>
      <c r="D281" s="11">
        <v>51.450319439999994</v>
      </c>
      <c r="E281" s="11">
        <v>53.571702079999994</v>
      </c>
      <c r="F281" s="11">
        <v>56.10106423999999</v>
      </c>
      <c r="G281" s="11">
        <v>54.361608079999996</v>
      </c>
      <c r="H281" s="11">
        <v>53.37713575999999</v>
      </c>
      <c r="I281" s="11">
        <v>54.52346951999999</v>
      </c>
      <c r="J281" s="11">
        <v>52.103308399999996</v>
      </c>
      <c r="K281" s="11">
        <v>51.21695071999999</v>
      </c>
      <c r="L281" s="11">
        <v>51.18701743999999</v>
      </c>
      <c r="M281" s="11">
        <v>49.03736447999999</v>
      </c>
      <c r="N281" s="11">
        <v>49.66596335999999</v>
      </c>
      <c r="O281" s="11">
        <v>50.672608479999994</v>
      </c>
      <c r="P281" s="11">
        <v>52.63545559999999</v>
      </c>
      <c r="Q281" s="11">
        <v>54.04897159999999</v>
      </c>
      <c r="R281" s="11">
        <v>50.87715255999999</v>
      </c>
      <c r="S281" s="11">
        <v>47.67872616</v>
      </c>
      <c r="T281" s="11">
        <v>47.41431551999999</v>
      </c>
      <c r="U281" s="11">
        <v>47.003010079999996</v>
      </c>
      <c r="V281" s="11">
        <v>46.50523071999999</v>
      </c>
      <c r="W281" s="11">
        <v>46.11388079999999</v>
      </c>
      <c r="X281" s="11">
        <v>46.022972319999994</v>
      </c>
      <c r="Y281" s="11">
        <v>45.66266431999999</v>
      </c>
    </row>
    <row r="282" spans="1:25" ht="11.25">
      <c r="A282" s="10">
        <f t="shared" si="5"/>
        <v>42844</v>
      </c>
      <c r="B282" s="11">
        <v>45.31787727999999</v>
      </c>
      <c r="C282" s="11">
        <v>45.89270711999999</v>
      </c>
      <c r="D282" s="11">
        <v>46.82618199999999</v>
      </c>
      <c r="E282" s="11">
        <v>47.729169279999994</v>
      </c>
      <c r="F282" s="11">
        <v>48.255773279999985</v>
      </c>
      <c r="G282" s="11">
        <v>47.821186399999995</v>
      </c>
      <c r="H282" s="11">
        <v>47.74690751999999</v>
      </c>
      <c r="I282" s="11">
        <v>46.63993048</v>
      </c>
      <c r="J282" s="11">
        <v>45.359451279999995</v>
      </c>
      <c r="K282" s="11">
        <v>45.373863599999986</v>
      </c>
      <c r="L282" s="11">
        <v>45.266879839999994</v>
      </c>
      <c r="M282" s="11">
        <v>45.47807575999999</v>
      </c>
      <c r="N282" s="11">
        <v>45.63771991999999</v>
      </c>
      <c r="O282" s="11">
        <v>45.686500079999995</v>
      </c>
      <c r="P282" s="11">
        <v>46.963653359999995</v>
      </c>
      <c r="Q282" s="11">
        <v>47.82506663999999</v>
      </c>
      <c r="R282" s="11">
        <v>46.83227951999999</v>
      </c>
      <c r="S282" s="11">
        <v>45.23084903999999</v>
      </c>
      <c r="T282" s="11">
        <v>45.165439279999994</v>
      </c>
      <c r="U282" s="11">
        <v>44.73085239999999</v>
      </c>
      <c r="V282" s="11">
        <v>44.90324591999999</v>
      </c>
      <c r="W282" s="11">
        <v>45.03794568</v>
      </c>
      <c r="X282" s="11">
        <v>45.071204879999996</v>
      </c>
      <c r="Y282" s="11">
        <v>45.15047263999999</v>
      </c>
    </row>
    <row r="283" spans="1:25" ht="11.25">
      <c r="A283" s="10">
        <f t="shared" si="5"/>
        <v>42845</v>
      </c>
      <c r="B283" s="11">
        <v>45.52186704</v>
      </c>
      <c r="C283" s="11">
        <v>46.22252751999999</v>
      </c>
      <c r="D283" s="11">
        <v>48.11719327999999</v>
      </c>
      <c r="E283" s="11">
        <v>48.520183919999994</v>
      </c>
      <c r="F283" s="11">
        <v>48.64823183999999</v>
      </c>
      <c r="G283" s="11">
        <v>48.29124975999999</v>
      </c>
      <c r="H283" s="11">
        <v>48.01242679999999</v>
      </c>
      <c r="I283" s="11">
        <v>47.89491096</v>
      </c>
      <c r="J283" s="11">
        <v>46.37219391999999</v>
      </c>
      <c r="K283" s="11">
        <v>46.26188423999999</v>
      </c>
      <c r="L283" s="11">
        <v>46.31177303999999</v>
      </c>
      <c r="M283" s="11">
        <v>45.70368399999999</v>
      </c>
      <c r="N283" s="11">
        <v>46.36166184</v>
      </c>
      <c r="O283" s="11">
        <v>47.29181079999999</v>
      </c>
      <c r="P283" s="11">
        <v>48.063424239999996</v>
      </c>
      <c r="Q283" s="11">
        <v>49.94423199999999</v>
      </c>
      <c r="R283" s="11">
        <v>48.16597343999999</v>
      </c>
      <c r="S283" s="11">
        <v>46.60057375999999</v>
      </c>
      <c r="T283" s="11">
        <v>45.61610143999999</v>
      </c>
      <c r="U283" s="11">
        <v>45.08783447999999</v>
      </c>
      <c r="V283" s="11">
        <v>45.01521856</v>
      </c>
      <c r="W283" s="11">
        <v>45.04238024</v>
      </c>
      <c r="X283" s="11">
        <v>45.16211335999999</v>
      </c>
      <c r="Y283" s="11">
        <v>45.23417495999999</v>
      </c>
    </row>
    <row r="284" spans="1:25" ht="11.25">
      <c r="A284" s="10">
        <f t="shared" si="5"/>
        <v>42846</v>
      </c>
      <c r="B284" s="11">
        <v>45.88716391999999</v>
      </c>
      <c r="C284" s="11">
        <v>46.77463024</v>
      </c>
      <c r="D284" s="11">
        <v>48.27517447999999</v>
      </c>
      <c r="E284" s="11">
        <v>49.022952159999996</v>
      </c>
      <c r="F284" s="11">
        <v>50.04678119999999</v>
      </c>
      <c r="G284" s="11">
        <v>48.900447439999986</v>
      </c>
      <c r="H284" s="11">
        <v>48.78071431999999</v>
      </c>
      <c r="I284" s="11">
        <v>48.69424039999999</v>
      </c>
      <c r="J284" s="11">
        <v>48.35832247999999</v>
      </c>
      <c r="K284" s="11">
        <v>48.29291272</v>
      </c>
      <c r="L284" s="11">
        <v>48.355550879999996</v>
      </c>
      <c r="M284" s="11">
        <v>48.47251239999999</v>
      </c>
      <c r="N284" s="11">
        <v>48.39657056</v>
      </c>
      <c r="O284" s="11">
        <v>48.58614799999999</v>
      </c>
      <c r="P284" s="11">
        <v>49.22915919999999</v>
      </c>
      <c r="Q284" s="11">
        <v>50.33502759999999</v>
      </c>
      <c r="R284" s="11">
        <v>49.00299663999999</v>
      </c>
      <c r="S284" s="11">
        <v>48.06952175999999</v>
      </c>
      <c r="T284" s="11">
        <v>46.52186031999999</v>
      </c>
      <c r="U284" s="11">
        <v>45.243598399999996</v>
      </c>
      <c r="V284" s="11">
        <v>45.161004719999994</v>
      </c>
      <c r="W284" s="11">
        <v>45.07009624</v>
      </c>
      <c r="X284" s="11">
        <v>45.25468479999999</v>
      </c>
      <c r="Y284" s="11">
        <v>45.26133663999999</v>
      </c>
    </row>
    <row r="285" spans="1:25" ht="11.25">
      <c r="A285" s="10">
        <f t="shared" si="5"/>
        <v>42847</v>
      </c>
      <c r="B285" s="11">
        <v>45.606677999999995</v>
      </c>
      <c r="C285" s="11">
        <v>46.190931279999994</v>
      </c>
      <c r="D285" s="11">
        <v>47.05511616</v>
      </c>
      <c r="E285" s="11">
        <v>48.245241199999995</v>
      </c>
      <c r="F285" s="11">
        <v>50.065628079999996</v>
      </c>
      <c r="G285" s="11">
        <v>49.76574095999999</v>
      </c>
      <c r="H285" s="11">
        <v>49.73469903999999</v>
      </c>
      <c r="I285" s="11">
        <v>49.59113015999999</v>
      </c>
      <c r="J285" s="11">
        <v>47.73970135999999</v>
      </c>
      <c r="K285" s="11">
        <v>47.662096559999995</v>
      </c>
      <c r="L285" s="11">
        <v>46.57562935999999</v>
      </c>
      <c r="M285" s="11">
        <v>46.60057375999999</v>
      </c>
      <c r="N285" s="11">
        <v>46.618311999999996</v>
      </c>
      <c r="O285" s="11">
        <v>46.98915208</v>
      </c>
      <c r="P285" s="11">
        <v>48.81341919999999</v>
      </c>
      <c r="Q285" s="11">
        <v>50.49356311999999</v>
      </c>
      <c r="R285" s="11">
        <v>50.137135359999995</v>
      </c>
      <c r="S285" s="11">
        <v>48.97749791999999</v>
      </c>
      <c r="T285" s="11">
        <v>46.28516567999999</v>
      </c>
      <c r="U285" s="11">
        <v>45.57729903999999</v>
      </c>
      <c r="V285" s="11">
        <v>44.996925999999995</v>
      </c>
      <c r="W285" s="11">
        <v>44.74304743999999</v>
      </c>
      <c r="X285" s="11">
        <v>44.493049119999995</v>
      </c>
      <c r="Y285" s="11">
        <v>45.20424167999999</v>
      </c>
    </row>
    <row r="286" spans="1:25" ht="11.25">
      <c r="A286" s="10">
        <f t="shared" si="5"/>
        <v>42848</v>
      </c>
      <c r="B286" s="11">
        <v>45.00801239999999</v>
      </c>
      <c r="C286" s="11">
        <v>45.51188927999999</v>
      </c>
      <c r="D286" s="11">
        <v>46.77518456</v>
      </c>
      <c r="E286" s="11">
        <v>47.022965599999985</v>
      </c>
      <c r="F286" s="11">
        <v>48.12384511999999</v>
      </c>
      <c r="G286" s="11">
        <v>48.07949951999999</v>
      </c>
      <c r="H286" s="11">
        <v>48.49634815999999</v>
      </c>
      <c r="I286" s="11">
        <v>48.289032479999996</v>
      </c>
      <c r="J286" s="11">
        <v>46.914873199999995</v>
      </c>
      <c r="K286" s="11">
        <v>46.63882184</v>
      </c>
      <c r="L286" s="11">
        <v>46.336717439999994</v>
      </c>
      <c r="M286" s="11">
        <v>46.434277759999986</v>
      </c>
      <c r="N286" s="11">
        <v>46.53294672</v>
      </c>
      <c r="O286" s="11">
        <v>46.80788943999999</v>
      </c>
      <c r="P286" s="11">
        <v>48.113313039999994</v>
      </c>
      <c r="Q286" s="11">
        <v>49.039027439999984</v>
      </c>
      <c r="R286" s="11">
        <v>47.68870391999999</v>
      </c>
      <c r="S286" s="11">
        <v>46.822856079999994</v>
      </c>
      <c r="T286" s="11">
        <v>46.48804679999999</v>
      </c>
      <c r="U286" s="11">
        <v>44.882181759999995</v>
      </c>
      <c r="V286" s="11">
        <v>43.95147847999999</v>
      </c>
      <c r="W286" s="11">
        <v>43.923208159999994</v>
      </c>
      <c r="X286" s="11">
        <v>44.22475823999999</v>
      </c>
      <c r="Y286" s="11">
        <v>44.33562223999999</v>
      </c>
    </row>
    <row r="287" spans="1:25" ht="11.25">
      <c r="A287" s="10">
        <f t="shared" si="5"/>
        <v>42849</v>
      </c>
      <c r="B287" s="11">
        <v>46.83283383999999</v>
      </c>
      <c r="C287" s="11">
        <v>46.407116079999994</v>
      </c>
      <c r="D287" s="11">
        <v>50.26573759999999</v>
      </c>
      <c r="E287" s="11">
        <v>50.282921519999995</v>
      </c>
      <c r="F287" s="11">
        <v>50.649327039999996</v>
      </c>
      <c r="G287" s="11">
        <v>49.68259295999999</v>
      </c>
      <c r="H287" s="11">
        <v>49.49911304</v>
      </c>
      <c r="I287" s="11">
        <v>49.405432959999985</v>
      </c>
      <c r="J287" s="11">
        <v>49.66596335999999</v>
      </c>
      <c r="K287" s="11">
        <v>48.97250903999999</v>
      </c>
      <c r="L287" s="11">
        <v>48.48193584</v>
      </c>
      <c r="M287" s="11">
        <v>48.722510719999995</v>
      </c>
      <c r="N287" s="11">
        <v>50.68036895999999</v>
      </c>
      <c r="O287" s="11">
        <v>51.21307047999999</v>
      </c>
      <c r="P287" s="11">
        <v>53.24188167999999</v>
      </c>
      <c r="Q287" s="11">
        <v>54.63377919999999</v>
      </c>
      <c r="R287" s="11">
        <v>52.396543679999986</v>
      </c>
      <c r="S287" s="11">
        <v>48.435372959999995</v>
      </c>
      <c r="T287" s="11">
        <v>46.82063879999999</v>
      </c>
      <c r="U287" s="11">
        <v>46.76465247999999</v>
      </c>
      <c r="V287" s="11">
        <v>45.39215615999999</v>
      </c>
      <c r="W287" s="11">
        <v>45.536833679999994</v>
      </c>
      <c r="X287" s="11">
        <v>45.28295511999999</v>
      </c>
      <c r="Y287" s="11">
        <v>45.33949575999999</v>
      </c>
    </row>
    <row r="288" spans="1:25" ht="11.25">
      <c r="A288" s="10">
        <f t="shared" si="5"/>
        <v>42850</v>
      </c>
      <c r="B288" s="11">
        <v>46.77518456</v>
      </c>
      <c r="C288" s="11">
        <v>47.034606319999995</v>
      </c>
      <c r="D288" s="11">
        <v>48.54845424</v>
      </c>
      <c r="E288" s="11">
        <v>49.11940383999999</v>
      </c>
      <c r="F288" s="11">
        <v>51.243003759999986</v>
      </c>
      <c r="G288" s="11">
        <v>50.48691127999999</v>
      </c>
      <c r="H288" s="11">
        <v>49.6310412</v>
      </c>
      <c r="I288" s="11">
        <v>49.41818231999999</v>
      </c>
      <c r="J288" s="11">
        <v>49.26463568</v>
      </c>
      <c r="K288" s="11">
        <v>48.03182799999999</v>
      </c>
      <c r="L288" s="11">
        <v>47.343362559999996</v>
      </c>
      <c r="M288" s="11">
        <v>47.17263199999999</v>
      </c>
      <c r="N288" s="11">
        <v>48.174288239999996</v>
      </c>
      <c r="O288" s="11">
        <v>49.54234999999999</v>
      </c>
      <c r="P288" s="11">
        <v>52.1864564</v>
      </c>
      <c r="Q288" s="11">
        <v>53.44420847999999</v>
      </c>
      <c r="R288" s="11">
        <v>50.45697799999999</v>
      </c>
      <c r="S288" s="11">
        <v>47.233607199999994</v>
      </c>
      <c r="T288" s="11">
        <v>46.83893136</v>
      </c>
      <c r="U288" s="11">
        <v>45.836720799999995</v>
      </c>
      <c r="V288" s="11">
        <v>44.97918775999999</v>
      </c>
      <c r="W288" s="11">
        <v>44.71255984</v>
      </c>
      <c r="X288" s="11">
        <v>44.44149735999999</v>
      </c>
      <c r="Y288" s="11">
        <v>44.83340159999999</v>
      </c>
    </row>
    <row r="289" spans="1:25" ht="11.25">
      <c r="A289" s="10">
        <f t="shared" si="5"/>
        <v>42851</v>
      </c>
      <c r="B289" s="11">
        <v>46.30234959999999</v>
      </c>
      <c r="C289" s="11">
        <v>47.18648999999999</v>
      </c>
      <c r="D289" s="11">
        <v>49.09279647999999</v>
      </c>
      <c r="E289" s="11">
        <v>49.19423703999999</v>
      </c>
      <c r="F289" s="11">
        <v>49.40598727999999</v>
      </c>
      <c r="G289" s="11">
        <v>49.26796159999999</v>
      </c>
      <c r="H289" s="11">
        <v>49.327828159999996</v>
      </c>
      <c r="I289" s="11">
        <v>48.98470408</v>
      </c>
      <c r="J289" s="11">
        <v>48.87273143999999</v>
      </c>
      <c r="K289" s="11">
        <v>48.590028239999995</v>
      </c>
      <c r="L289" s="11">
        <v>47.84723943999999</v>
      </c>
      <c r="M289" s="11">
        <v>48.39657056</v>
      </c>
      <c r="N289" s="11">
        <v>48.65765527999999</v>
      </c>
      <c r="O289" s="11">
        <v>48.61441831999999</v>
      </c>
      <c r="P289" s="11">
        <v>48.878274639999994</v>
      </c>
      <c r="Q289" s="11">
        <v>49.442572399999996</v>
      </c>
      <c r="R289" s="11">
        <v>48.652666399999994</v>
      </c>
      <c r="S289" s="11">
        <v>48.27628311999999</v>
      </c>
      <c r="T289" s="11">
        <v>46.335608799999996</v>
      </c>
      <c r="U289" s="11">
        <v>44.71976599999999</v>
      </c>
      <c r="V289" s="11">
        <v>44.63550935999999</v>
      </c>
      <c r="W289" s="11">
        <v>44.65989943999999</v>
      </c>
      <c r="X289" s="11">
        <v>47.25633431999999</v>
      </c>
      <c r="Y289" s="11">
        <v>47.7879272</v>
      </c>
    </row>
    <row r="290" spans="1:25" ht="11.25">
      <c r="A290" s="10">
        <f t="shared" si="5"/>
        <v>42852</v>
      </c>
      <c r="B290" s="11">
        <v>45.57397311999999</v>
      </c>
      <c r="C290" s="11">
        <v>45.575636079999995</v>
      </c>
      <c r="D290" s="11">
        <v>46.97972863999999</v>
      </c>
      <c r="E290" s="11">
        <v>48.843352479999986</v>
      </c>
      <c r="F290" s="11">
        <v>59.68585167999999</v>
      </c>
      <c r="G290" s="11">
        <v>54.469700479999986</v>
      </c>
      <c r="H290" s="11">
        <v>48.72417367999999</v>
      </c>
      <c r="I290" s="11">
        <v>48.935369599999994</v>
      </c>
      <c r="J290" s="11">
        <v>48.21253631999999</v>
      </c>
      <c r="K290" s="11">
        <v>47.843359199999995</v>
      </c>
      <c r="L290" s="11">
        <v>47.586154719999996</v>
      </c>
      <c r="M290" s="11">
        <v>46.99469527999999</v>
      </c>
      <c r="N290" s="11">
        <v>47.30456015999999</v>
      </c>
      <c r="O290" s="11">
        <v>47.38715383999999</v>
      </c>
      <c r="P290" s="11">
        <v>48.92317455999999</v>
      </c>
      <c r="Q290" s="11">
        <v>53.21471999999999</v>
      </c>
      <c r="R290" s="11">
        <v>51.37160599999999</v>
      </c>
      <c r="S290" s="11">
        <v>48.95532511999999</v>
      </c>
      <c r="T290" s="11">
        <v>47.23970471999999</v>
      </c>
      <c r="U290" s="11">
        <v>46.58616143999999</v>
      </c>
      <c r="V290" s="11">
        <v>46.32563103999999</v>
      </c>
      <c r="W290" s="11">
        <v>46.39159511999999</v>
      </c>
      <c r="X290" s="11">
        <v>46.45866783999999</v>
      </c>
      <c r="Y290" s="11">
        <v>46.96975088</v>
      </c>
    </row>
    <row r="291" spans="1:25" ht="11.25">
      <c r="A291" s="10">
        <f t="shared" si="5"/>
        <v>42853</v>
      </c>
      <c r="B291" s="11">
        <v>48.891578319999994</v>
      </c>
      <c r="C291" s="11">
        <v>49.33558863999999</v>
      </c>
      <c r="D291" s="11">
        <v>49.915961679999995</v>
      </c>
      <c r="E291" s="11">
        <v>50.33558191999999</v>
      </c>
      <c r="F291" s="11">
        <v>51.43701575999999</v>
      </c>
      <c r="G291" s="11">
        <v>49.93924311999999</v>
      </c>
      <c r="H291" s="11">
        <v>49.717515119999995</v>
      </c>
      <c r="I291" s="11">
        <v>49.27516775999999</v>
      </c>
      <c r="J291" s="11">
        <v>48.949781919999985</v>
      </c>
      <c r="K291" s="11">
        <v>48.660426879999996</v>
      </c>
      <c r="L291" s="11">
        <v>48.31397688</v>
      </c>
      <c r="M291" s="11">
        <v>48.54401968</v>
      </c>
      <c r="N291" s="11">
        <v>48.90599063999999</v>
      </c>
      <c r="O291" s="11">
        <v>49.13104456</v>
      </c>
      <c r="P291" s="11">
        <v>49.30288375999999</v>
      </c>
      <c r="Q291" s="11">
        <v>50.31285479999999</v>
      </c>
      <c r="R291" s="11">
        <v>49.88436543999999</v>
      </c>
      <c r="S291" s="11">
        <v>49.81950999999999</v>
      </c>
      <c r="T291" s="11">
        <v>48.639362719999994</v>
      </c>
      <c r="U291" s="11">
        <v>46.973076799999994</v>
      </c>
      <c r="V291" s="11">
        <v>47.05234456</v>
      </c>
      <c r="W291" s="11">
        <v>46.82008447999999</v>
      </c>
      <c r="X291" s="11">
        <v>47.04347543999999</v>
      </c>
      <c r="Y291" s="11">
        <v>47.12717775999999</v>
      </c>
    </row>
    <row r="292" spans="1:25" ht="11.25">
      <c r="A292" s="10">
        <f t="shared" si="5"/>
        <v>42854</v>
      </c>
      <c r="B292" s="11">
        <v>43.99028087999999</v>
      </c>
      <c r="C292" s="11">
        <v>44.729743759999984</v>
      </c>
      <c r="D292" s="11">
        <v>46.70201431999999</v>
      </c>
      <c r="E292" s="11">
        <v>48.78126863999999</v>
      </c>
      <c r="F292" s="11">
        <v>50.36994975999999</v>
      </c>
      <c r="G292" s="11">
        <v>49.46807111999999</v>
      </c>
      <c r="H292" s="11">
        <v>48.91097951999999</v>
      </c>
      <c r="I292" s="11">
        <v>47.66819407999999</v>
      </c>
      <c r="J292" s="11">
        <v>47.70921375999999</v>
      </c>
      <c r="K292" s="11">
        <v>46.663211919999995</v>
      </c>
      <c r="L292" s="11">
        <v>44.404912239999994</v>
      </c>
      <c r="M292" s="11">
        <v>47.12496047999999</v>
      </c>
      <c r="N292" s="11">
        <v>47.29624535999999</v>
      </c>
      <c r="O292" s="11">
        <v>46.32563103999999</v>
      </c>
      <c r="P292" s="11">
        <v>47.21864055999999</v>
      </c>
      <c r="Q292" s="11">
        <v>48.63714543999999</v>
      </c>
      <c r="R292" s="11">
        <v>49.40875887999999</v>
      </c>
      <c r="S292" s="11">
        <v>47.84557647999999</v>
      </c>
      <c r="T292" s="11">
        <v>45.474749839999994</v>
      </c>
      <c r="U292" s="11">
        <v>43.847266319999996</v>
      </c>
      <c r="V292" s="11">
        <v>43.432634959999994</v>
      </c>
      <c r="W292" s="11">
        <v>42.98807031999999</v>
      </c>
      <c r="X292" s="11">
        <v>42.81512247999999</v>
      </c>
      <c r="Y292" s="11">
        <v>43.670992559999995</v>
      </c>
    </row>
    <row r="293" spans="1:25" ht="11.25">
      <c r="A293" s="10">
        <f t="shared" si="5"/>
        <v>42855</v>
      </c>
      <c r="B293" s="11">
        <v>39.34729656</v>
      </c>
      <c r="C293" s="11">
        <v>40.34008368</v>
      </c>
      <c r="D293" s="11">
        <v>41.95980671999999</v>
      </c>
      <c r="E293" s="11">
        <v>42.03020536</v>
      </c>
      <c r="F293" s="11">
        <v>44.806794239999995</v>
      </c>
      <c r="G293" s="11">
        <v>44.74304743999999</v>
      </c>
      <c r="H293" s="11">
        <v>45.23472927999999</v>
      </c>
      <c r="I293" s="11">
        <v>44.47808247999999</v>
      </c>
      <c r="J293" s="11">
        <v>43.58451864</v>
      </c>
      <c r="K293" s="11">
        <v>42.62055615999999</v>
      </c>
      <c r="L293" s="11">
        <v>41.71091704</v>
      </c>
      <c r="M293" s="11">
        <v>42.77632008</v>
      </c>
      <c r="N293" s="11">
        <v>43.458133679999996</v>
      </c>
      <c r="O293" s="11">
        <v>43.35946471999999</v>
      </c>
      <c r="P293" s="11">
        <v>43.9520328</v>
      </c>
      <c r="Q293" s="11">
        <v>46.44480984</v>
      </c>
      <c r="R293" s="11">
        <v>45.408231439999994</v>
      </c>
      <c r="S293" s="11">
        <v>42.216456879999996</v>
      </c>
      <c r="T293" s="11">
        <v>40.82566799999999</v>
      </c>
      <c r="U293" s="11">
        <v>39.57733935999999</v>
      </c>
      <c r="V293" s="11">
        <v>38.79851975999999</v>
      </c>
      <c r="W293" s="11">
        <v>37.681564959999996</v>
      </c>
      <c r="X293" s="11">
        <v>38.760825999999994</v>
      </c>
      <c r="Y293" s="11">
        <v>38.689318719999996</v>
      </c>
    </row>
    <row r="294" spans="1:25" ht="11.25">
      <c r="A294" s="10"/>
      <c r="B294" s="11"/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</row>
    <row r="296" spans="1:15" ht="34.5" customHeight="1">
      <c r="A296" s="27" t="s">
        <v>95</v>
      </c>
      <c r="B296" s="28"/>
      <c r="C296" s="28"/>
      <c r="D296" s="29"/>
      <c r="E296" s="30"/>
      <c r="F296" s="31"/>
      <c r="G296" s="29"/>
      <c r="I296" s="29" t="s">
        <v>96</v>
      </c>
      <c r="N296" s="137">
        <f>N23</f>
        <v>700875</v>
      </c>
      <c r="O296" s="137"/>
    </row>
    <row r="297" ht="15.75">
      <c r="A297" s="32" t="s">
        <v>97</v>
      </c>
    </row>
    <row r="298" spans="1:17" ht="36.75" customHeight="1">
      <c r="A298" s="43" t="s">
        <v>98</v>
      </c>
      <c r="B298" s="44" t="s">
        <v>1618</v>
      </c>
      <c r="C298" s="44"/>
      <c r="D298" s="44"/>
      <c r="E298" s="44"/>
      <c r="F298" s="44"/>
      <c r="G298" s="44"/>
      <c r="H298" s="44"/>
      <c r="I298" s="44"/>
      <c r="J298" s="45" t="s">
        <v>99</v>
      </c>
      <c r="K298" s="45"/>
      <c r="L298" s="45"/>
      <c r="M298" s="45"/>
      <c r="N298" s="45"/>
      <c r="O298" s="45"/>
      <c r="P298" s="45"/>
      <c r="Q298" s="45"/>
    </row>
    <row r="299" spans="1:17" ht="61.5" customHeight="1">
      <c r="A299" s="43"/>
      <c r="B299" s="40" t="s">
        <v>84</v>
      </c>
      <c r="C299" s="40"/>
      <c r="D299" s="40" t="s">
        <v>85</v>
      </c>
      <c r="E299" s="40"/>
      <c r="F299" s="40" t="s">
        <v>86</v>
      </c>
      <c r="G299" s="40"/>
      <c r="H299" s="40" t="s">
        <v>87</v>
      </c>
      <c r="I299" s="40"/>
      <c r="J299" s="40" t="s">
        <v>84</v>
      </c>
      <c r="K299" s="40"/>
      <c r="L299" s="40" t="s">
        <v>85</v>
      </c>
      <c r="M299" s="40"/>
      <c r="N299" s="40" t="s">
        <v>86</v>
      </c>
      <c r="O299" s="40"/>
      <c r="P299" s="40" t="s">
        <v>87</v>
      </c>
      <c r="Q299" s="40"/>
    </row>
    <row r="300" spans="1:17" ht="22.5" customHeight="1">
      <c r="A300" s="33">
        <f>N296</f>
        <v>700875</v>
      </c>
      <c r="B300" s="135">
        <f>A300*0.82*0.2096</f>
        <v>120460.788</v>
      </c>
      <c r="C300" s="136"/>
      <c r="D300" s="135">
        <f>A300*0.82*0.1974</f>
        <v>113449.23449999999</v>
      </c>
      <c r="E300" s="136"/>
      <c r="F300" s="41">
        <f>A300*0.82*0.1252</f>
        <v>71954.63100000001</v>
      </c>
      <c r="G300" s="41">
        <f>D300*1.17*0.1166</f>
        <v>15476.971468958996</v>
      </c>
      <c r="H300" s="41">
        <f>A300*0.82*0.0676</f>
        <v>38850.903</v>
      </c>
      <c r="I300" s="41">
        <f>E300*1.17*0.0629</f>
        <v>0</v>
      </c>
      <c r="J300" s="42">
        <f>A300+B300</f>
        <v>821335.788</v>
      </c>
      <c r="K300" s="42"/>
      <c r="L300" s="42">
        <f>A300+D300</f>
        <v>814324.2345</v>
      </c>
      <c r="M300" s="42"/>
      <c r="N300" s="42">
        <f>A300+F300</f>
        <v>772829.631</v>
      </c>
      <c r="O300" s="42"/>
      <c r="P300" s="42">
        <f>A300+H300</f>
        <v>739725.903</v>
      </c>
      <c r="Q300" s="42"/>
    </row>
    <row r="302" spans="2:21" ht="11.25">
      <c r="B302" s="38"/>
      <c r="C302" s="38"/>
      <c r="D302" s="38"/>
      <c r="E302" s="38"/>
      <c r="F302" s="38"/>
      <c r="G302" s="38"/>
      <c r="H302" s="38"/>
      <c r="I302" s="38"/>
      <c r="J302" s="38"/>
      <c r="K302" s="38"/>
      <c r="L302" s="38"/>
      <c r="M302" s="38"/>
      <c r="R302" s="38"/>
      <c r="S302" s="38"/>
      <c r="T302" s="38"/>
      <c r="U302" s="38"/>
    </row>
    <row r="303" ht="15.75">
      <c r="H303" s="24" t="s">
        <v>92</v>
      </c>
    </row>
    <row r="306" spans="1:25" ht="27" customHeight="1">
      <c r="A306" s="46" t="s">
        <v>103</v>
      </c>
      <c r="B306" s="46"/>
      <c r="C306" s="46"/>
      <c r="D306" s="46"/>
      <c r="E306" s="46"/>
      <c r="F306" s="46"/>
      <c r="G306" s="46"/>
      <c r="H306" s="46"/>
      <c r="I306" s="46"/>
      <c r="J306" s="46"/>
      <c r="K306" s="46"/>
      <c r="L306" s="46"/>
      <c r="M306" s="46"/>
      <c r="N306" s="46"/>
      <c r="O306" s="46"/>
      <c r="P306" s="46"/>
      <c r="Q306" s="46"/>
      <c r="R306" s="46"/>
      <c r="S306" s="46"/>
      <c r="T306" s="46"/>
      <c r="U306" s="46"/>
      <c r="V306" s="46"/>
      <c r="W306" s="46"/>
      <c r="X306" s="46"/>
      <c r="Y306" s="46"/>
    </row>
    <row r="307" spans="1:25" s="34" customFormat="1" ht="15">
      <c r="A307" s="35"/>
      <c r="B307" s="35"/>
      <c r="C307" s="35"/>
      <c r="D307" s="35"/>
      <c r="E307" s="35"/>
      <c r="F307" s="35"/>
      <c r="G307" s="35"/>
      <c r="H307" s="35"/>
      <c r="I307" s="35"/>
      <c r="J307" s="35"/>
      <c r="K307" s="35"/>
      <c r="L307" s="35"/>
      <c r="M307" s="35"/>
      <c r="N307" s="35"/>
      <c r="O307" s="35"/>
      <c r="P307" s="35"/>
      <c r="Q307" s="35"/>
      <c r="R307" s="35"/>
      <c r="S307" s="35"/>
      <c r="T307" s="35"/>
      <c r="U307" s="35"/>
      <c r="V307" s="35"/>
      <c r="W307" s="35"/>
      <c r="X307" s="35"/>
      <c r="Y307" s="35"/>
    </row>
    <row r="308" spans="1:25" ht="30" customHeight="1">
      <c r="A308" s="50" t="s">
        <v>46</v>
      </c>
      <c r="B308" s="51"/>
      <c r="C308" s="51"/>
      <c r="D308" s="51"/>
      <c r="E308" s="51"/>
      <c r="F308" s="51"/>
      <c r="G308" s="51"/>
      <c r="H308" s="51"/>
      <c r="I308" s="51"/>
      <c r="J308" s="51"/>
      <c r="K308" s="51"/>
      <c r="L308" s="51"/>
      <c r="M308" s="51"/>
      <c r="N308" s="51"/>
      <c r="O308" s="51"/>
      <c r="P308" s="51"/>
      <c r="Q308" s="51"/>
      <c r="R308" s="51"/>
      <c r="S308" s="51"/>
      <c r="T308" s="51"/>
      <c r="U308" s="51"/>
      <c r="V308" s="51"/>
      <c r="W308" s="51"/>
      <c r="X308" s="51"/>
      <c r="Y308" s="52"/>
    </row>
    <row r="309" spans="1:25" ht="11.25">
      <c r="A309" s="7" t="s">
        <v>22</v>
      </c>
      <c r="B309" s="6" t="s">
        <v>23</v>
      </c>
      <c r="C309" s="8" t="s">
        <v>24</v>
      </c>
      <c r="D309" s="9" t="s">
        <v>25</v>
      </c>
      <c r="E309" s="6" t="s">
        <v>26</v>
      </c>
      <c r="F309" s="6" t="s">
        <v>27</v>
      </c>
      <c r="G309" s="8" t="s">
        <v>28</v>
      </c>
      <c r="H309" s="9" t="s">
        <v>29</v>
      </c>
      <c r="I309" s="6" t="s">
        <v>30</v>
      </c>
      <c r="J309" s="6" t="s">
        <v>31</v>
      </c>
      <c r="K309" s="6" t="s">
        <v>32</v>
      </c>
      <c r="L309" s="6" t="s">
        <v>33</v>
      </c>
      <c r="M309" s="6" t="s">
        <v>34</v>
      </c>
      <c r="N309" s="6" t="s">
        <v>35</v>
      </c>
      <c r="O309" s="6" t="s">
        <v>36</v>
      </c>
      <c r="P309" s="6" t="s">
        <v>37</v>
      </c>
      <c r="Q309" s="6" t="s">
        <v>38</v>
      </c>
      <c r="R309" s="6" t="s">
        <v>39</v>
      </c>
      <c r="S309" s="6" t="s">
        <v>40</v>
      </c>
      <c r="T309" s="6" t="s">
        <v>41</v>
      </c>
      <c r="U309" s="6" t="s">
        <v>42</v>
      </c>
      <c r="V309" s="6" t="s">
        <v>43</v>
      </c>
      <c r="W309" s="6" t="s">
        <v>44</v>
      </c>
      <c r="X309" s="6" t="s">
        <v>45</v>
      </c>
      <c r="Y309" s="6" t="s">
        <v>62</v>
      </c>
    </row>
    <row r="310" spans="1:25" ht="11.25">
      <c r="A310" s="10">
        <f aca="true" t="shared" si="6" ref="A310:A339">A94</f>
        <v>42826</v>
      </c>
      <c r="B310" s="11">
        <v>13.577888000000002</v>
      </c>
      <c r="C310" s="11">
        <v>11.558392</v>
      </c>
      <c r="D310" s="11">
        <v>0</v>
      </c>
      <c r="E310" s="11">
        <v>0</v>
      </c>
      <c r="F310" s="11">
        <v>0.10140447999999999</v>
      </c>
      <c r="G310" s="11">
        <v>0</v>
      </c>
      <c r="H310" s="11">
        <v>0.042968</v>
      </c>
      <c r="I310" s="11">
        <v>0</v>
      </c>
      <c r="J310" s="11">
        <v>0.027499519999999996</v>
      </c>
      <c r="K310" s="11">
        <v>0</v>
      </c>
      <c r="L310" s="11">
        <v>0</v>
      </c>
      <c r="M310" s="11">
        <v>0.0017187199999999998</v>
      </c>
      <c r="N310" s="11">
        <v>0</v>
      </c>
      <c r="O310" s="11">
        <v>0</v>
      </c>
      <c r="P310" s="11">
        <v>0</v>
      </c>
      <c r="Q310" s="11">
        <v>0</v>
      </c>
      <c r="R310" s="11">
        <v>0</v>
      </c>
      <c r="S310" s="11">
        <v>0</v>
      </c>
      <c r="T310" s="11">
        <v>0</v>
      </c>
      <c r="U310" s="11">
        <v>0</v>
      </c>
      <c r="V310" s="11">
        <v>0</v>
      </c>
      <c r="W310" s="11">
        <v>0</v>
      </c>
      <c r="X310" s="11">
        <v>0</v>
      </c>
      <c r="Y310" s="11">
        <v>0</v>
      </c>
    </row>
    <row r="311" spans="1:25" ht="11.25">
      <c r="A311" s="10">
        <f t="shared" si="6"/>
        <v>42827</v>
      </c>
      <c r="B311" s="11">
        <v>0.11687296</v>
      </c>
      <c r="C311" s="11">
        <v>0.09281088000000001</v>
      </c>
      <c r="D311" s="11">
        <v>0.1374976</v>
      </c>
      <c r="E311" s="11">
        <v>0.085936</v>
      </c>
      <c r="F311" s="11">
        <v>0.05156159999999999</v>
      </c>
      <c r="G311" s="11">
        <v>0</v>
      </c>
      <c r="H311" s="11">
        <v>0</v>
      </c>
      <c r="I311" s="11">
        <v>1.88371712</v>
      </c>
      <c r="J311" s="11">
        <v>3.8791510400000004</v>
      </c>
      <c r="K311" s="11">
        <v>7.04847072</v>
      </c>
      <c r="L311" s="11">
        <v>5.55490304</v>
      </c>
      <c r="M311" s="11">
        <v>6.51738624</v>
      </c>
      <c r="N311" s="11">
        <v>9.43749152</v>
      </c>
      <c r="O311" s="11">
        <v>11.6787024</v>
      </c>
      <c r="P311" s="11">
        <v>2.60901696</v>
      </c>
      <c r="Q311" s="11">
        <v>3.28103648</v>
      </c>
      <c r="R311" s="11">
        <v>0.08937344</v>
      </c>
      <c r="S311" s="11">
        <v>0.03609312</v>
      </c>
      <c r="T311" s="11">
        <v>0</v>
      </c>
      <c r="U311" s="11">
        <v>0</v>
      </c>
      <c r="V311" s="11">
        <v>0</v>
      </c>
      <c r="W311" s="11">
        <v>0</v>
      </c>
      <c r="X311" s="11">
        <v>0</v>
      </c>
      <c r="Y311" s="11">
        <v>0</v>
      </c>
    </row>
    <row r="312" spans="1:25" ht="11.25">
      <c r="A312" s="10">
        <f t="shared" si="6"/>
        <v>42828</v>
      </c>
      <c r="B312" s="11">
        <v>6.238953599999999</v>
      </c>
      <c r="C312" s="11">
        <v>0.05328032</v>
      </c>
      <c r="D312" s="11">
        <v>14.392561279999999</v>
      </c>
      <c r="E312" s="11">
        <v>8.29798016</v>
      </c>
      <c r="F312" s="11">
        <v>5.4053743999999995</v>
      </c>
      <c r="G312" s="11">
        <v>6.84566176</v>
      </c>
      <c r="H312" s="11">
        <v>8.02126624</v>
      </c>
      <c r="I312" s="11">
        <v>14.351312</v>
      </c>
      <c r="J312" s="11">
        <v>13.40257856</v>
      </c>
      <c r="K312" s="11">
        <v>13.579606720000001</v>
      </c>
      <c r="L312" s="11">
        <v>13.868351679999998</v>
      </c>
      <c r="M312" s="11">
        <v>13.70851072</v>
      </c>
      <c r="N312" s="11">
        <v>11.589328960000001</v>
      </c>
      <c r="O312" s="11">
        <v>25.37002592</v>
      </c>
      <c r="P312" s="11">
        <v>24.467697920000003</v>
      </c>
      <c r="Q312" s="11">
        <v>17.1786064</v>
      </c>
      <c r="R312" s="11">
        <v>0.21827744</v>
      </c>
      <c r="S312" s="11">
        <v>6.9728470399999996</v>
      </c>
      <c r="T312" s="11">
        <v>0</v>
      </c>
      <c r="U312" s="11">
        <v>0.05843648</v>
      </c>
      <c r="V312" s="11">
        <v>0</v>
      </c>
      <c r="W312" s="11">
        <v>0</v>
      </c>
      <c r="X312" s="11">
        <v>0</v>
      </c>
      <c r="Y312" s="11">
        <v>0</v>
      </c>
    </row>
    <row r="313" spans="1:25" ht="11.25">
      <c r="A313" s="10">
        <f t="shared" si="6"/>
        <v>42829</v>
      </c>
      <c r="B313" s="11">
        <v>4.7522608</v>
      </c>
      <c r="C313" s="11">
        <v>4.36211136</v>
      </c>
      <c r="D313" s="11">
        <v>5.05991168</v>
      </c>
      <c r="E313" s="11">
        <v>91.44277887999999</v>
      </c>
      <c r="F313" s="11">
        <v>98.14063071999999</v>
      </c>
      <c r="G313" s="11">
        <v>59.05006304</v>
      </c>
      <c r="H313" s="11">
        <v>97.23830272</v>
      </c>
      <c r="I313" s="11">
        <v>125.91170848</v>
      </c>
      <c r="J313" s="11">
        <v>129.54336384</v>
      </c>
      <c r="K313" s="11">
        <v>115.48767168</v>
      </c>
      <c r="L313" s="11">
        <v>111.53289695999999</v>
      </c>
      <c r="M313" s="11">
        <v>110.08917216</v>
      </c>
      <c r="N313" s="11">
        <v>120.0697792</v>
      </c>
      <c r="O313" s="11">
        <v>149.42036063999998</v>
      </c>
      <c r="P313" s="11">
        <v>106.99203872</v>
      </c>
      <c r="Q313" s="11">
        <v>115.76610431999998</v>
      </c>
      <c r="R313" s="11">
        <v>108.13842496</v>
      </c>
      <c r="S313" s="11">
        <v>102.48555488</v>
      </c>
      <c r="T313" s="11">
        <v>4.81757216</v>
      </c>
      <c r="U313" s="11">
        <v>0</v>
      </c>
      <c r="V313" s="11">
        <v>1.8785609599999997</v>
      </c>
      <c r="W313" s="11">
        <v>0.0034374399999999995</v>
      </c>
      <c r="X313" s="11">
        <v>0</v>
      </c>
      <c r="Y313" s="11">
        <v>0</v>
      </c>
    </row>
    <row r="314" spans="1:25" ht="11.25">
      <c r="A314" s="10">
        <f t="shared" si="6"/>
        <v>42830</v>
      </c>
      <c r="B314" s="11">
        <v>0.24577696</v>
      </c>
      <c r="C314" s="11">
        <v>5.30568864</v>
      </c>
      <c r="D314" s="11">
        <v>0.7837363199999999</v>
      </c>
      <c r="E314" s="11">
        <v>2.11746304</v>
      </c>
      <c r="F314" s="11">
        <v>9.10405984</v>
      </c>
      <c r="G314" s="11">
        <v>12.05510208</v>
      </c>
      <c r="H314" s="11">
        <v>6.7717568</v>
      </c>
      <c r="I314" s="11">
        <v>5.97427072</v>
      </c>
      <c r="J314" s="11">
        <v>1.4866928000000001</v>
      </c>
      <c r="K314" s="11">
        <v>2.35808384</v>
      </c>
      <c r="L314" s="11">
        <v>4.66288736</v>
      </c>
      <c r="M314" s="11">
        <v>0.71155008</v>
      </c>
      <c r="N314" s="11">
        <v>0</v>
      </c>
      <c r="O314" s="11">
        <v>0</v>
      </c>
      <c r="P314" s="11">
        <v>0</v>
      </c>
      <c r="Q314" s="11">
        <v>0</v>
      </c>
      <c r="R314" s="11">
        <v>0</v>
      </c>
      <c r="S314" s="11">
        <v>0</v>
      </c>
      <c r="T314" s="11">
        <v>0.10140447999999999</v>
      </c>
      <c r="U314" s="11">
        <v>0</v>
      </c>
      <c r="V314" s="11">
        <v>2.9733856000000003</v>
      </c>
      <c r="W314" s="11">
        <v>1.19622912</v>
      </c>
      <c r="X314" s="11">
        <v>0</v>
      </c>
      <c r="Y314" s="11">
        <v>0</v>
      </c>
    </row>
    <row r="315" spans="1:25" ht="11.25">
      <c r="A315" s="10">
        <f t="shared" si="6"/>
        <v>42831</v>
      </c>
      <c r="B315" s="11">
        <v>11.02387008</v>
      </c>
      <c r="C315" s="11">
        <v>8.78781536</v>
      </c>
      <c r="D315" s="11">
        <v>4.9774131200000005</v>
      </c>
      <c r="E315" s="11">
        <v>1.10169952</v>
      </c>
      <c r="F315" s="11">
        <v>6.988315519999999</v>
      </c>
      <c r="G315" s="11">
        <v>0</v>
      </c>
      <c r="H315" s="11">
        <v>1.54512928</v>
      </c>
      <c r="I315" s="11">
        <v>2.03840192</v>
      </c>
      <c r="J315" s="11">
        <v>0.8610787199999999</v>
      </c>
      <c r="K315" s="11">
        <v>1.86824864</v>
      </c>
      <c r="L315" s="11">
        <v>1.3818508799999998</v>
      </c>
      <c r="M315" s="11">
        <v>1.28904</v>
      </c>
      <c r="N315" s="11">
        <v>1.95418464</v>
      </c>
      <c r="O315" s="11">
        <v>4.14555264</v>
      </c>
      <c r="P315" s="11">
        <v>0</v>
      </c>
      <c r="Q315" s="11">
        <v>9.91529568</v>
      </c>
      <c r="R315" s="11">
        <v>1.82871808</v>
      </c>
      <c r="S315" s="11">
        <v>0.902328</v>
      </c>
      <c r="T315" s="11">
        <v>5.647713919999999</v>
      </c>
      <c r="U315" s="11">
        <v>1.01748224</v>
      </c>
      <c r="V315" s="11">
        <v>0.2234336</v>
      </c>
      <c r="W315" s="11">
        <v>0.0085936</v>
      </c>
      <c r="X315" s="11">
        <v>0.02062464</v>
      </c>
      <c r="Y315" s="11">
        <v>7.338934400000001</v>
      </c>
    </row>
    <row r="316" spans="1:25" ht="11.25">
      <c r="A316" s="10">
        <f t="shared" si="6"/>
        <v>42832</v>
      </c>
      <c r="B316" s="11">
        <v>0.8301417600000001</v>
      </c>
      <c r="C316" s="11">
        <v>13.876945279999997</v>
      </c>
      <c r="D316" s="11">
        <v>14.69161856</v>
      </c>
      <c r="E316" s="11">
        <v>11.46901856</v>
      </c>
      <c r="F316" s="11">
        <v>7.321747200000001</v>
      </c>
      <c r="G316" s="11">
        <v>15.2364528</v>
      </c>
      <c r="H316" s="11">
        <v>7.117219519999999</v>
      </c>
      <c r="I316" s="11">
        <v>0.63248896</v>
      </c>
      <c r="J316" s="11">
        <v>17.58422432</v>
      </c>
      <c r="K316" s="11">
        <v>21.286347199999998</v>
      </c>
      <c r="L316" s="11">
        <v>20.49229856</v>
      </c>
      <c r="M316" s="11">
        <v>0</v>
      </c>
      <c r="N316" s="11">
        <v>7.46268224</v>
      </c>
      <c r="O316" s="11">
        <v>5.843648</v>
      </c>
      <c r="P316" s="11">
        <v>0</v>
      </c>
      <c r="Q316" s="11">
        <v>0</v>
      </c>
      <c r="R316" s="11">
        <v>0</v>
      </c>
      <c r="S316" s="11">
        <v>0</v>
      </c>
      <c r="T316" s="11">
        <v>0</v>
      </c>
      <c r="U316" s="11">
        <v>0</v>
      </c>
      <c r="V316" s="11">
        <v>0</v>
      </c>
      <c r="W316" s="11">
        <v>0</v>
      </c>
      <c r="X316" s="11">
        <v>0</v>
      </c>
      <c r="Y316" s="11">
        <v>0</v>
      </c>
    </row>
    <row r="317" spans="1:25" ht="11.25">
      <c r="A317" s="10">
        <f t="shared" si="6"/>
        <v>42833</v>
      </c>
      <c r="B317" s="11">
        <v>12.62743584</v>
      </c>
      <c r="C317" s="11">
        <v>13.036491199999999</v>
      </c>
      <c r="D317" s="11">
        <v>11.537767359999998</v>
      </c>
      <c r="E317" s="11">
        <v>3.92211904</v>
      </c>
      <c r="F317" s="11">
        <v>27.399834239999997</v>
      </c>
      <c r="G317" s="11">
        <v>2.42167648</v>
      </c>
      <c r="H317" s="11">
        <v>1.8115308799999998</v>
      </c>
      <c r="I317" s="11">
        <v>1.8527801599999998</v>
      </c>
      <c r="J317" s="11">
        <v>2.57979872</v>
      </c>
      <c r="K317" s="11">
        <v>1.40419424</v>
      </c>
      <c r="L317" s="11">
        <v>4.01149248</v>
      </c>
      <c r="M317" s="11">
        <v>1.80981216</v>
      </c>
      <c r="N317" s="11">
        <v>1.14123008</v>
      </c>
      <c r="O317" s="11">
        <v>19.488566080000002</v>
      </c>
      <c r="P317" s="11">
        <v>12.147912960000001</v>
      </c>
      <c r="Q317" s="11">
        <v>4.6749184</v>
      </c>
      <c r="R317" s="11">
        <v>0.0017187199999999998</v>
      </c>
      <c r="S317" s="11">
        <v>0.24233951999999997</v>
      </c>
      <c r="T317" s="11">
        <v>0</v>
      </c>
      <c r="U317" s="11">
        <v>0</v>
      </c>
      <c r="V317" s="11">
        <v>0</v>
      </c>
      <c r="W317" s="11">
        <v>0</v>
      </c>
      <c r="X317" s="11">
        <v>0</v>
      </c>
      <c r="Y317" s="11">
        <v>0</v>
      </c>
    </row>
    <row r="318" spans="1:25" ht="11.25">
      <c r="A318" s="10">
        <f t="shared" si="6"/>
        <v>42834</v>
      </c>
      <c r="B318" s="11">
        <v>2.0693388799999997</v>
      </c>
      <c r="C318" s="11">
        <v>3.5491567999999996</v>
      </c>
      <c r="D318" s="11">
        <v>6.0327072</v>
      </c>
      <c r="E318" s="11">
        <v>10.846841920000001</v>
      </c>
      <c r="F318" s="11">
        <v>8.567819199999999</v>
      </c>
      <c r="G318" s="11">
        <v>9.6935808</v>
      </c>
      <c r="H318" s="11">
        <v>8.85656416</v>
      </c>
      <c r="I318" s="11">
        <v>7.36815264</v>
      </c>
      <c r="J318" s="11">
        <v>7.985173120000001</v>
      </c>
      <c r="K318" s="11">
        <v>11.73542016</v>
      </c>
      <c r="L318" s="11">
        <v>3.2655679999999996</v>
      </c>
      <c r="M318" s="11">
        <v>2.9905727999999994</v>
      </c>
      <c r="N318" s="11">
        <v>1.9163727999999998</v>
      </c>
      <c r="O318" s="11">
        <v>8.077984</v>
      </c>
      <c r="P318" s="11">
        <v>0.40046176</v>
      </c>
      <c r="Q318" s="11">
        <v>0.006874879999999999</v>
      </c>
      <c r="R318" s="11">
        <v>0</v>
      </c>
      <c r="S318" s="11">
        <v>0</v>
      </c>
      <c r="T318" s="11">
        <v>0</v>
      </c>
      <c r="U318" s="11">
        <v>0</v>
      </c>
      <c r="V318" s="11">
        <v>0</v>
      </c>
      <c r="W318" s="11">
        <v>0</v>
      </c>
      <c r="X318" s="11">
        <v>0</v>
      </c>
      <c r="Y318" s="11">
        <v>0</v>
      </c>
    </row>
    <row r="319" spans="1:25" ht="11.25">
      <c r="A319" s="10">
        <f t="shared" si="6"/>
        <v>42835</v>
      </c>
      <c r="B319" s="11">
        <v>5.070224</v>
      </c>
      <c r="C319" s="11">
        <v>0.04984287999999999</v>
      </c>
      <c r="D319" s="11">
        <v>4.96366336</v>
      </c>
      <c r="E319" s="11">
        <v>20.401206400000003</v>
      </c>
      <c r="F319" s="11">
        <v>21.24681664</v>
      </c>
      <c r="G319" s="11">
        <v>21.21416096</v>
      </c>
      <c r="H319" s="11">
        <v>26.2362608</v>
      </c>
      <c r="I319" s="11">
        <v>1.8235619199999997</v>
      </c>
      <c r="J319" s="11">
        <v>29.46401696</v>
      </c>
      <c r="K319" s="11">
        <v>5.393343359999999</v>
      </c>
      <c r="L319" s="11">
        <v>8.71906656</v>
      </c>
      <c r="M319" s="11">
        <v>7.464400960000001</v>
      </c>
      <c r="N319" s="11">
        <v>19.57450208</v>
      </c>
      <c r="O319" s="11">
        <v>14.48193472</v>
      </c>
      <c r="P319" s="11">
        <v>14.188033599999999</v>
      </c>
      <c r="Q319" s="11">
        <v>0.30765088</v>
      </c>
      <c r="R319" s="11">
        <v>0.89889056</v>
      </c>
      <c r="S319" s="11">
        <v>0</v>
      </c>
      <c r="T319" s="11">
        <v>0</v>
      </c>
      <c r="U319" s="11">
        <v>0</v>
      </c>
      <c r="V319" s="11">
        <v>0</v>
      </c>
      <c r="W319" s="11">
        <v>0</v>
      </c>
      <c r="X319" s="11">
        <v>0</v>
      </c>
      <c r="Y319" s="11">
        <v>0</v>
      </c>
    </row>
    <row r="320" spans="1:25" ht="11.25">
      <c r="A320" s="10">
        <f t="shared" si="6"/>
        <v>42836</v>
      </c>
      <c r="B320" s="11">
        <v>3.5319696</v>
      </c>
      <c r="C320" s="11">
        <v>14.810210239999998</v>
      </c>
      <c r="D320" s="11">
        <v>7.01409632</v>
      </c>
      <c r="E320" s="11">
        <v>6.656602559999999</v>
      </c>
      <c r="F320" s="11">
        <v>12.80618272</v>
      </c>
      <c r="G320" s="11">
        <v>13.07258432</v>
      </c>
      <c r="H320" s="11">
        <v>6.574104</v>
      </c>
      <c r="I320" s="11">
        <v>2.7757327999999997</v>
      </c>
      <c r="J320" s="11">
        <v>3.14869504</v>
      </c>
      <c r="K320" s="11">
        <v>6.39879456</v>
      </c>
      <c r="L320" s="11">
        <v>6.41598176</v>
      </c>
      <c r="M320" s="11">
        <v>7.802988799999999</v>
      </c>
      <c r="N320" s="11">
        <v>0</v>
      </c>
      <c r="O320" s="11">
        <v>3.19166304</v>
      </c>
      <c r="P320" s="11">
        <v>0.44514847999999996</v>
      </c>
      <c r="Q320" s="11">
        <v>0.343744</v>
      </c>
      <c r="R320" s="11">
        <v>0</v>
      </c>
      <c r="S320" s="11">
        <v>0</v>
      </c>
      <c r="T320" s="11">
        <v>0</v>
      </c>
      <c r="U320" s="11">
        <v>0</v>
      </c>
      <c r="V320" s="11">
        <v>0</v>
      </c>
      <c r="W320" s="11">
        <v>0</v>
      </c>
      <c r="X320" s="11">
        <v>0</v>
      </c>
      <c r="Y320" s="11">
        <v>0</v>
      </c>
    </row>
    <row r="321" spans="1:25" ht="11.25">
      <c r="A321" s="10">
        <f t="shared" si="6"/>
        <v>42837</v>
      </c>
      <c r="B321" s="11">
        <v>0.31624448</v>
      </c>
      <c r="C321" s="11">
        <v>0.36780608</v>
      </c>
      <c r="D321" s="11">
        <v>0.21655871999999998</v>
      </c>
      <c r="E321" s="11">
        <v>8.732816320000001</v>
      </c>
      <c r="F321" s="11">
        <v>9.446085120000001</v>
      </c>
      <c r="G321" s="11">
        <v>7.4076832</v>
      </c>
      <c r="H321" s="11">
        <v>4.955069759999999</v>
      </c>
      <c r="I321" s="11">
        <v>3.9427436800000004</v>
      </c>
      <c r="J321" s="11">
        <v>0.73561216</v>
      </c>
      <c r="K321" s="11">
        <v>0.10312319999999998</v>
      </c>
      <c r="L321" s="11">
        <v>2.3701148799999996</v>
      </c>
      <c r="M321" s="11">
        <v>2.4715193600000003</v>
      </c>
      <c r="N321" s="11">
        <v>3.18306944</v>
      </c>
      <c r="O321" s="11">
        <v>9.234682559999998</v>
      </c>
      <c r="P321" s="11">
        <v>3.98399296</v>
      </c>
      <c r="Q321" s="11">
        <v>0.07218624</v>
      </c>
      <c r="R321" s="11">
        <v>0.02921824</v>
      </c>
      <c r="S321" s="11">
        <v>0.0034374399999999995</v>
      </c>
      <c r="T321" s="11">
        <v>0</v>
      </c>
      <c r="U321" s="11">
        <v>0</v>
      </c>
      <c r="V321" s="11">
        <v>0</v>
      </c>
      <c r="W321" s="11">
        <v>0</v>
      </c>
      <c r="X321" s="11">
        <v>0</v>
      </c>
      <c r="Y321" s="11">
        <v>0</v>
      </c>
    </row>
    <row r="322" spans="1:25" ht="11.25">
      <c r="A322" s="10">
        <f t="shared" si="6"/>
        <v>42838</v>
      </c>
      <c r="B322" s="11">
        <v>2.10371328</v>
      </c>
      <c r="C322" s="11">
        <v>3.4511897599999997</v>
      </c>
      <c r="D322" s="11">
        <v>7.47299456</v>
      </c>
      <c r="E322" s="11">
        <v>7.045033280000001</v>
      </c>
      <c r="F322" s="11">
        <v>4.7453859199999995</v>
      </c>
      <c r="G322" s="11">
        <v>5.46209216</v>
      </c>
      <c r="H322" s="11">
        <v>7.8115824</v>
      </c>
      <c r="I322" s="11">
        <v>9.2123392</v>
      </c>
      <c r="J322" s="11">
        <v>11.15621152</v>
      </c>
      <c r="K322" s="11">
        <v>12.443532800000002</v>
      </c>
      <c r="L322" s="11">
        <v>12.9247744</v>
      </c>
      <c r="M322" s="11">
        <v>14.5489648</v>
      </c>
      <c r="N322" s="11">
        <v>15.04223744</v>
      </c>
      <c r="O322" s="11">
        <v>20.81026176</v>
      </c>
      <c r="P322" s="11">
        <v>18.60858144</v>
      </c>
      <c r="Q322" s="11">
        <v>11.65635904</v>
      </c>
      <c r="R322" s="11">
        <v>14.67099392</v>
      </c>
      <c r="S322" s="11">
        <v>9.4787408</v>
      </c>
      <c r="T322" s="11">
        <v>9.02843616</v>
      </c>
      <c r="U322" s="11">
        <v>7.76517696</v>
      </c>
      <c r="V322" s="11">
        <v>0.027499519999999996</v>
      </c>
      <c r="W322" s="11">
        <v>0</v>
      </c>
      <c r="X322" s="11">
        <v>0.006874879999999999</v>
      </c>
      <c r="Y322" s="11">
        <v>0</v>
      </c>
    </row>
    <row r="323" spans="1:25" ht="11.25">
      <c r="A323" s="10">
        <f t="shared" si="6"/>
        <v>42839</v>
      </c>
      <c r="B323" s="11">
        <v>0.01890592</v>
      </c>
      <c r="C323" s="11">
        <v>4.29336256</v>
      </c>
      <c r="D323" s="11">
        <v>3.6419676800000005</v>
      </c>
      <c r="E323" s="11">
        <v>4.3053936</v>
      </c>
      <c r="F323" s="11">
        <v>6.07739392</v>
      </c>
      <c r="G323" s="11">
        <v>10.846841920000001</v>
      </c>
      <c r="H323" s="11">
        <v>11.94338528</v>
      </c>
      <c r="I323" s="11">
        <v>7.118938239999999</v>
      </c>
      <c r="J323" s="11">
        <v>12.472751039999999</v>
      </c>
      <c r="K323" s="11">
        <v>13.804759039999999</v>
      </c>
      <c r="L323" s="11">
        <v>12.209786880000001</v>
      </c>
      <c r="M323" s="11">
        <v>14.078035519999998</v>
      </c>
      <c r="N323" s="11">
        <v>15.783005759999998</v>
      </c>
      <c r="O323" s="11">
        <v>17.94687424</v>
      </c>
      <c r="P323" s="11">
        <v>15.772693439999998</v>
      </c>
      <c r="Q323" s="11">
        <v>15.343013439999998</v>
      </c>
      <c r="R323" s="11">
        <v>12.31291008</v>
      </c>
      <c r="S323" s="11">
        <v>8.94250016</v>
      </c>
      <c r="T323" s="11">
        <v>0.6617072</v>
      </c>
      <c r="U323" s="11">
        <v>1.51591104</v>
      </c>
      <c r="V323" s="11">
        <v>2.00574624</v>
      </c>
      <c r="W323" s="11">
        <v>0</v>
      </c>
      <c r="X323" s="11">
        <v>0</v>
      </c>
      <c r="Y323" s="11">
        <v>0</v>
      </c>
    </row>
    <row r="324" spans="1:25" ht="11.25">
      <c r="A324" s="10">
        <f t="shared" si="6"/>
        <v>42840</v>
      </c>
      <c r="B324" s="11">
        <v>0.34546271999999995</v>
      </c>
      <c r="C324" s="11">
        <v>0.7837363199999999</v>
      </c>
      <c r="D324" s="11">
        <v>3.0576028799999997</v>
      </c>
      <c r="E324" s="11">
        <v>8.18798208</v>
      </c>
      <c r="F324" s="11">
        <v>11.13214944</v>
      </c>
      <c r="G324" s="11">
        <v>14.298031679999998</v>
      </c>
      <c r="H324" s="11">
        <v>3.69009184</v>
      </c>
      <c r="I324" s="11">
        <v>3.47353312</v>
      </c>
      <c r="J324" s="11">
        <v>6.68066464</v>
      </c>
      <c r="K324" s="11">
        <v>5.238658559999999</v>
      </c>
      <c r="L324" s="11">
        <v>10.04763712</v>
      </c>
      <c r="M324" s="11">
        <v>10.30716384</v>
      </c>
      <c r="N324" s="11">
        <v>14.8927088</v>
      </c>
      <c r="O324" s="11">
        <v>11.62542208</v>
      </c>
      <c r="P324" s="11">
        <v>21.76587008</v>
      </c>
      <c r="Q324" s="11">
        <v>22.98616128</v>
      </c>
      <c r="R324" s="11">
        <v>22.35367232</v>
      </c>
      <c r="S324" s="11">
        <v>15.00270688</v>
      </c>
      <c r="T324" s="11">
        <v>13.577888000000002</v>
      </c>
      <c r="U324" s="11">
        <v>0.52936576</v>
      </c>
      <c r="V324" s="11">
        <v>0.47092928</v>
      </c>
      <c r="W324" s="11">
        <v>0</v>
      </c>
      <c r="X324" s="11">
        <v>0</v>
      </c>
      <c r="Y324" s="11">
        <v>0</v>
      </c>
    </row>
    <row r="325" spans="1:25" ht="11.25">
      <c r="A325" s="10">
        <f t="shared" si="6"/>
        <v>42841</v>
      </c>
      <c r="B325" s="11">
        <v>3.050728</v>
      </c>
      <c r="C325" s="11">
        <v>8.067671679999998</v>
      </c>
      <c r="D325" s="11">
        <v>10.539191039999999</v>
      </c>
      <c r="E325" s="11">
        <v>18.837171199999997</v>
      </c>
      <c r="F325" s="11">
        <v>18.64639328</v>
      </c>
      <c r="G325" s="11">
        <v>19.89934016</v>
      </c>
      <c r="H325" s="11">
        <v>14.495684480000001</v>
      </c>
      <c r="I325" s="11">
        <v>9.53202112</v>
      </c>
      <c r="J325" s="11">
        <v>0.13577888000000002</v>
      </c>
      <c r="K325" s="11">
        <v>5.539434559999999</v>
      </c>
      <c r="L325" s="11">
        <v>9.50624032</v>
      </c>
      <c r="M325" s="11">
        <v>0.09968575999999998</v>
      </c>
      <c r="N325" s="11">
        <v>0.01031232</v>
      </c>
      <c r="O325" s="11">
        <v>1.66543968</v>
      </c>
      <c r="P325" s="11">
        <v>0.06359264</v>
      </c>
      <c r="Q325" s="11">
        <v>0</v>
      </c>
      <c r="R325" s="11">
        <v>0</v>
      </c>
      <c r="S325" s="11">
        <v>0.0017187199999999998</v>
      </c>
      <c r="T325" s="11">
        <v>0</v>
      </c>
      <c r="U325" s="11">
        <v>0</v>
      </c>
      <c r="V325" s="11">
        <v>0</v>
      </c>
      <c r="W325" s="11">
        <v>0</v>
      </c>
      <c r="X325" s="11">
        <v>0</v>
      </c>
      <c r="Y325" s="11">
        <v>0</v>
      </c>
    </row>
    <row r="326" spans="1:25" ht="11.25">
      <c r="A326" s="10">
        <f t="shared" si="6"/>
        <v>42842</v>
      </c>
      <c r="B326" s="11">
        <v>3.9014943999999994</v>
      </c>
      <c r="C326" s="11">
        <v>2.9699481600000004</v>
      </c>
      <c r="D326" s="11">
        <v>8.530007359999999</v>
      </c>
      <c r="E326" s="11">
        <v>8.68641088</v>
      </c>
      <c r="F326" s="11">
        <v>13.986943359999998</v>
      </c>
      <c r="G326" s="11">
        <v>14.0247552</v>
      </c>
      <c r="H326" s="11">
        <v>17.365946880000003</v>
      </c>
      <c r="I326" s="11">
        <v>8.1037648</v>
      </c>
      <c r="J326" s="11">
        <v>13.852883199999997</v>
      </c>
      <c r="K326" s="11">
        <v>13.943975359999998</v>
      </c>
      <c r="L326" s="11">
        <v>15.396293759999999</v>
      </c>
      <c r="M326" s="11">
        <v>14.430373119999997</v>
      </c>
      <c r="N326" s="11">
        <v>14.59365152</v>
      </c>
      <c r="O326" s="11">
        <v>15.75378752</v>
      </c>
      <c r="P326" s="11">
        <v>5.8144297599999994</v>
      </c>
      <c r="Q326" s="11">
        <v>2.5076124799999997</v>
      </c>
      <c r="R326" s="11">
        <v>1.40419424</v>
      </c>
      <c r="S326" s="11">
        <v>0.10656064</v>
      </c>
      <c r="T326" s="11">
        <v>0.05843648</v>
      </c>
      <c r="U326" s="11">
        <v>0</v>
      </c>
      <c r="V326" s="11">
        <v>0</v>
      </c>
      <c r="W326" s="11">
        <v>0</v>
      </c>
      <c r="X326" s="11">
        <v>0</v>
      </c>
      <c r="Y326" s="11">
        <v>0</v>
      </c>
    </row>
    <row r="327" spans="1:25" ht="11.25">
      <c r="A327" s="10">
        <f t="shared" si="6"/>
        <v>42843</v>
      </c>
      <c r="B327" s="11">
        <v>0.03609312</v>
      </c>
      <c r="C327" s="11">
        <v>0.03953056</v>
      </c>
      <c r="D327" s="11">
        <v>0.04468672</v>
      </c>
      <c r="E327" s="11">
        <v>0.00515616</v>
      </c>
      <c r="F327" s="11">
        <v>0.006874879999999999</v>
      </c>
      <c r="G327" s="11">
        <v>0.0171872</v>
      </c>
      <c r="H327" s="11">
        <v>14.47505984</v>
      </c>
      <c r="I327" s="11">
        <v>9.502802879999999</v>
      </c>
      <c r="J327" s="11">
        <v>13.22039424</v>
      </c>
      <c r="K327" s="11">
        <v>3.1108832000000004</v>
      </c>
      <c r="L327" s="11">
        <v>3.7141539199999998</v>
      </c>
      <c r="M327" s="11">
        <v>3.85508896</v>
      </c>
      <c r="N327" s="11">
        <v>0.006874879999999999</v>
      </c>
      <c r="O327" s="11">
        <v>0.0343744</v>
      </c>
      <c r="P327" s="11">
        <v>0.02406208</v>
      </c>
      <c r="Q327" s="11">
        <v>0.0171872</v>
      </c>
      <c r="R327" s="11">
        <v>0.0034374399999999995</v>
      </c>
      <c r="S327" s="11">
        <v>0</v>
      </c>
      <c r="T327" s="11">
        <v>0</v>
      </c>
      <c r="U327" s="11">
        <v>0</v>
      </c>
      <c r="V327" s="11">
        <v>0</v>
      </c>
      <c r="W327" s="11">
        <v>0</v>
      </c>
      <c r="X327" s="11">
        <v>0</v>
      </c>
      <c r="Y327" s="11">
        <v>0</v>
      </c>
    </row>
    <row r="328" spans="1:25" ht="11.25">
      <c r="A328" s="10">
        <f t="shared" si="6"/>
        <v>42844</v>
      </c>
      <c r="B328" s="11">
        <v>8.46125856</v>
      </c>
      <c r="C328" s="11">
        <v>7.56924288</v>
      </c>
      <c r="D328" s="11">
        <v>7.82705088</v>
      </c>
      <c r="E328" s="11">
        <v>10.033887360000001</v>
      </c>
      <c r="F328" s="11">
        <v>9.8568592</v>
      </c>
      <c r="G328" s="11">
        <v>10.18169728</v>
      </c>
      <c r="H328" s="11">
        <v>5.316000959999999</v>
      </c>
      <c r="I328" s="11">
        <v>5.678650879999999</v>
      </c>
      <c r="J328" s="11">
        <v>6.716757759999999</v>
      </c>
      <c r="K328" s="11">
        <v>0.15984096</v>
      </c>
      <c r="L328" s="11">
        <v>0.18218432</v>
      </c>
      <c r="M328" s="11">
        <v>0</v>
      </c>
      <c r="N328" s="11">
        <v>0</v>
      </c>
      <c r="O328" s="11">
        <v>3.35322272</v>
      </c>
      <c r="P328" s="11">
        <v>3.2208812799999995</v>
      </c>
      <c r="Q328" s="11">
        <v>0.21140256</v>
      </c>
      <c r="R328" s="11">
        <v>0.042968</v>
      </c>
      <c r="S328" s="11">
        <v>0.02921824</v>
      </c>
      <c r="T328" s="11">
        <v>0</v>
      </c>
      <c r="U328" s="11">
        <v>0</v>
      </c>
      <c r="V328" s="11">
        <v>0</v>
      </c>
      <c r="W328" s="11">
        <v>0</v>
      </c>
      <c r="X328" s="11">
        <v>0</v>
      </c>
      <c r="Y328" s="11">
        <v>0</v>
      </c>
    </row>
    <row r="329" spans="1:25" ht="11.25">
      <c r="A329" s="10">
        <f t="shared" si="6"/>
        <v>42845</v>
      </c>
      <c r="B329" s="11">
        <v>1.77715648</v>
      </c>
      <c r="C329" s="11">
        <v>6.59300992</v>
      </c>
      <c r="D329" s="11">
        <v>1.93184128</v>
      </c>
      <c r="E329" s="11">
        <v>3.28447392</v>
      </c>
      <c r="F329" s="11">
        <v>6.38332608</v>
      </c>
      <c r="G329" s="11">
        <v>0.6187392</v>
      </c>
      <c r="H329" s="11">
        <v>0.75967424</v>
      </c>
      <c r="I329" s="11">
        <v>0.72873728</v>
      </c>
      <c r="J329" s="11">
        <v>1.51762976</v>
      </c>
      <c r="K329" s="11">
        <v>0.36780608</v>
      </c>
      <c r="L329" s="11">
        <v>1.98855904</v>
      </c>
      <c r="M329" s="11">
        <v>0</v>
      </c>
      <c r="N329" s="11">
        <v>0</v>
      </c>
      <c r="O329" s="11">
        <v>1.6499711999999997</v>
      </c>
      <c r="P329" s="11">
        <v>1.2426345600000002</v>
      </c>
      <c r="Q329" s="11">
        <v>0.65655104</v>
      </c>
      <c r="R329" s="11">
        <v>0.027499519999999996</v>
      </c>
      <c r="S329" s="11">
        <v>3.4941577599999993</v>
      </c>
      <c r="T329" s="11">
        <v>0.006874879999999999</v>
      </c>
      <c r="U329" s="11">
        <v>0.030936959999999996</v>
      </c>
      <c r="V329" s="11">
        <v>0.18562176000000002</v>
      </c>
      <c r="W329" s="11">
        <v>0</v>
      </c>
      <c r="X329" s="11">
        <v>0.013749759999999998</v>
      </c>
      <c r="Y329" s="11">
        <v>0.03953056</v>
      </c>
    </row>
    <row r="330" spans="1:25" ht="11.25">
      <c r="A330" s="10">
        <f t="shared" si="6"/>
        <v>42846</v>
      </c>
      <c r="B330" s="11">
        <v>0</v>
      </c>
      <c r="C330" s="11">
        <v>0.013749759999999998</v>
      </c>
      <c r="D330" s="11">
        <v>0.0171872</v>
      </c>
      <c r="E330" s="11">
        <v>0.0034374399999999995</v>
      </c>
      <c r="F330" s="11">
        <v>0.0171872</v>
      </c>
      <c r="G330" s="11">
        <v>0.0171872</v>
      </c>
      <c r="H330" s="11">
        <v>0.01031232</v>
      </c>
      <c r="I330" s="11">
        <v>0.36436864</v>
      </c>
      <c r="J330" s="11">
        <v>1.2116976</v>
      </c>
      <c r="K330" s="11">
        <v>1.27529024</v>
      </c>
      <c r="L330" s="11">
        <v>4.748823359999999</v>
      </c>
      <c r="M330" s="11">
        <v>0.006874879999999999</v>
      </c>
      <c r="N330" s="11">
        <v>0</v>
      </c>
      <c r="O330" s="11">
        <v>0</v>
      </c>
      <c r="P330" s="11">
        <v>0.0034374399999999995</v>
      </c>
      <c r="Q330" s="11">
        <v>0.0017187199999999998</v>
      </c>
      <c r="R330" s="11">
        <v>0</v>
      </c>
      <c r="S330" s="11">
        <v>0</v>
      </c>
      <c r="T330" s="11">
        <v>0</v>
      </c>
      <c r="U330" s="11">
        <v>0.006874879999999999</v>
      </c>
      <c r="V330" s="11">
        <v>0.013749759999999998</v>
      </c>
      <c r="W330" s="11">
        <v>0</v>
      </c>
      <c r="X330" s="11">
        <v>0</v>
      </c>
      <c r="Y330" s="11">
        <v>0</v>
      </c>
    </row>
    <row r="331" spans="1:25" ht="11.25">
      <c r="A331" s="10">
        <f t="shared" si="6"/>
        <v>42847</v>
      </c>
      <c r="B331" s="11">
        <v>0.01031232</v>
      </c>
      <c r="C331" s="11">
        <v>0.013749759999999998</v>
      </c>
      <c r="D331" s="11">
        <v>0.013749759999999998</v>
      </c>
      <c r="E331" s="11">
        <v>0.013749759999999998</v>
      </c>
      <c r="F331" s="11">
        <v>0.006874879999999999</v>
      </c>
      <c r="G331" s="11">
        <v>0.02234336</v>
      </c>
      <c r="H331" s="11">
        <v>0.015468479999999998</v>
      </c>
      <c r="I331" s="11">
        <v>0.04124928</v>
      </c>
      <c r="J331" s="11">
        <v>6.3764512</v>
      </c>
      <c r="K331" s="11">
        <v>0.02234336</v>
      </c>
      <c r="L331" s="11">
        <v>0.006874879999999999</v>
      </c>
      <c r="M331" s="11">
        <v>0.0601552</v>
      </c>
      <c r="N331" s="11">
        <v>0.45889824</v>
      </c>
      <c r="O331" s="11">
        <v>3.2758803199999997</v>
      </c>
      <c r="P331" s="11">
        <v>0.03781184</v>
      </c>
      <c r="Q331" s="11">
        <v>0.01031232</v>
      </c>
      <c r="R331" s="11">
        <v>0</v>
      </c>
      <c r="S331" s="11">
        <v>0.02062464</v>
      </c>
      <c r="T331" s="11">
        <v>0.015468479999999998</v>
      </c>
      <c r="U331" s="11">
        <v>0.006874879999999999</v>
      </c>
      <c r="V331" s="11">
        <v>0.0171872</v>
      </c>
      <c r="W331" s="11">
        <v>0</v>
      </c>
      <c r="X331" s="11">
        <v>0</v>
      </c>
      <c r="Y331" s="11">
        <v>0</v>
      </c>
    </row>
    <row r="332" spans="1:25" ht="11.25">
      <c r="A332" s="10">
        <f t="shared" si="6"/>
        <v>42848</v>
      </c>
      <c r="B332" s="11">
        <v>0.00515616</v>
      </c>
      <c r="C332" s="11">
        <v>0</v>
      </c>
      <c r="D332" s="11">
        <v>0</v>
      </c>
      <c r="E332" s="11">
        <v>0</v>
      </c>
      <c r="F332" s="11">
        <v>0</v>
      </c>
      <c r="G332" s="11">
        <v>0.0017187199999999998</v>
      </c>
      <c r="H332" s="11">
        <v>0</v>
      </c>
      <c r="I332" s="11">
        <v>0</v>
      </c>
      <c r="J332" s="11">
        <v>0.025780799999999996</v>
      </c>
      <c r="K332" s="11">
        <v>0.04124928</v>
      </c>
      <c r="L332" s="11">
        <v>1.31825824</v>
      </c>
      <c r="M332" s="11">
        <v>1.07935616</v>
      </c>
      <c r="N332" s="11">
        <v>6.967690879999999</v>
      </c>
      <c r="O332" s="11">
        <v>13.30804896</v>
      </c>
      <c r="P332" s="11">
        <v>15.542384960000001</v>
      </c>
      <c r="Q332" s="11">
        <v>11.45870624</v>
      </c>
      <c r="R332" s="11">
        <v>1.41278784</v>
      </c>
      <c r="S332" s="11">
        <v>3.4958764799999997</v>
      </c>
      <c r="T332" s="11">
        <v>0.07390495999999999</v>
      </c>
      <c r="U332" s="11">
        <v>3.80008992</v>
      </c>
      <c r="V332" s="11">
        <v>0.056717760000000006</v>
      </c>
      <c r="W332" s="11">
        <v>0</v>
      </c>
      <c r="X332" s="11">
        <v>0</v>
      </c>
      <c r="Y332" s="11">
        <v>0.03781184</v>
      </c>
    </row>
    <row r="333" spans="1:25" ht="11.25">
      <c r="A333" s="10">
        <f t="shared" si="6"/>
        <v>42849</v>
      </c>
      <c r="B333" s="11">
        <v>0.013749759999999998</v>
      </c>
      <c r="C333" s="11">
        <v>0.78889248</v>
      </c>
      <c r="D333" s="11">
        <v>0</v>
      </c>
      <c r="E333" s="11">
        <v>6.14270528</v>
      </c>
      <c r="F333" s="11">
        <v>12.8388384</v>
      </c>
      <c r="G333" s="11">
        <v>16.711114560000002</v>
      </c>
      <c r="H333" s="11">
        <v>8.82390848</v>
      </c>
      <c r="I333" s="11">
        <v>3.8413392000000006</v>
      </c>
      <c r="J333" s="11">
        <v>3.6608736000000004</v>
      </c>
      <c r="K333" s="11">
        <v>0</v>
      </c>
      <c r="L333" s="11">
        <v>0</v>
      </c>
      <c r="M333" s="11">
        <v>0</v>
      </c>
      <c r="N333" s="11">
        <v>0</v>
      </c>
      <c r="O333" s="11">
        <v>0</v>
      </c>
      <c r="P333" s="11">
        <v>2.57979872</v>
      </c>
      <c r="Q333" s="11">
        <v>0.00515616</v>
      </c>
      <c r="R333" s="11">
        <v>4.47039072</v>
      </c>
      <c r="S333" s="11">
        <v>6.83019328</v>
      </c>
      <c r="T333" s="11">
        <v>5.9381775999999995</v>
      </c>
      <c r="U333" s="11">
        <v>3.5852499200000003</v>
      </c>
      <c r="V333" s="11">
        <v>4.6457001600000005</v>
      </c>
      <c r="W333" s="11">
        <v>0</v>
      </c>
      <c r="X333" s="11">
        <v>0</v>
      </c>
      <c r="Y333" s="11">
        <v>0</v>
      </c>
    </row>
    <row r="334" spans="1:25" ht="11.25">
      <c r="A334" s="10">
        <f t="shared" si="6"/>
        <v>42850</v>
      </c>
      <c r="B334" s="11">
        <v>0.6960816</v>
      </c>
      <c r="C334" s="11">
        <v>0.26468288</v>
      </c>
      <c r="D334" s="11">
        <v>3.7983712</v>
      </c>
      <c r="E334" s="11">
        <v>9.695299519999999</v>
      </c>
      <c r="F334" s="11">
        <v>7.8545504</v>
      </c>
      <c r="G334" s="11">
        <v>10.27450816</v>
      </c>
      <c r="H334" s="11">
        <v>8.7740656</v>
      </c>
      <c r="I334" s="11">
        <v>0</v>
      </c>
      <c r="J334" s="11">
        <v>1.3921632</v>
      </c>
      <c r="K334" s="11">
        <v>0.0034374399999999995</v>
      </c>
      <c r="L334" s="11">
        <v>0</v>
      </c>
      <c r="M334" s="11">
        <v>0</v>
      </c>
      <c r="N334" s="11">
        <v>0</v>
      </c>
      <c r="O334" s="11">
        <v>0</v>
      </c>
      <c r="P334" s="11">
        <v>0</v>
      </c>
      <c r="Q334" s="11">
        <v>0</v>
      </c>
      <c r="R334" s="11">
        <v>0</v>
      </c>
      <c r="S334" s="11">
        <v>0</v>
      </c>
      <c r="T334" s="11">
        <v>0</v>
      </c>
      <c r="U334" s="11">
        <v>0</v>
      </c>
      <c r="V334" s="11">
        <v>0</v>
      </c>
      <c r="W334" s="11">
        <v>0</v>
      </c>
      <c r="X334" s="11">
        <v>0</v>
      </c>
      <c r="Y334" s="11">
        <v>0</v>
      </c>
    </row>
    <row r="335" spans="1:25" ht="11.25">
      <c r="A335" s="10">
        <f t="shared" si="6"/>
        <v>42851</v>
      </c>
      <c r="B335" s="11">
        <v>4.14383392</v>
      </c>
      <c r="C335" s="11">
        <v>4.360392640000001</v>
      </c>
      <c r="D335" s="11">
        <v>2.53167456</v>
      </c>
      <c r="E335" s="11">
        <v>4.35523648</v>
      </c>
      <c r="F335" s="11">
        <v>3.29650496</v>
      </c>
      <c r="G335" s="11">
        <v>0.4382736</v>
      </c>
      <c r="H335" s="11">
        <v>0.056717760000000006</v>
      </c>
      <c r="I335" s="11">
        <v>0</v>
      </c>
      <c r="J335" s="11">
        <v>0</v>
      </c>
      <c r="K335" s="11">
        <v>0</v>
      </c>
      <c r="L335" s="11">
        <v>0</v>
      </c>
      <c r="M335" s="11">
        <v>0</v>
      </c>
      <c r="N335" s="11">
        <v>0</v>
      </c>
      <c r="O335" s="11">
        <v>0</v>
      </c>
      <c r="P335" s="11">
        <v>0</v>
      </c>
      <c r="Q335" s="11">
        <v>0</v>
      </c>
      <c r="R335" s="11">
        <v>0</v>
      </c>
      <c r="S335" s="11">
        <v>0</v>
      </c>
      <c r="T335" s="11">
        <v>0</v>
      </c>
      <c r="U335" s="11">
        <v>0</v>
      </c>
      <c r="V335" s="11">
        <v>0</v>
      </c>
      <c r="W335" s="11">
        <v>0</v>
      </c>
      <c r="X335" s="11">
        <v>0</v>
      </c>
      <c r="Y335" s="11">
        <v>0</v>
      </c>
    </row>
    <row r="336" spans="1:25" ht="11.25">
      <c r="A336" s="10">
        <f t="shared" si="6"/>
        <v>42852</v>
      </c>
      <c r="B336" s="11">
        <v>0</v>
      </c>
      <c r="C336" s="11">
        <v>0</v>
      </c>
      <c r="D336" s="11">
        <v>0</v>
      </c>
      <c r="E336" s="11">
        <v>0</v>
      </c>
      <c r="F336" s="11">
        <v>0</v>
      </c>
      <c r="G336" s="11">
        <v>0</v>
      </c>
      <c r="H336" s="11">
        <v>0</v>
      </c>
      <c r="I336" s="11">
        <v>0.0017187199999999998</v>
      </c>
      <c r="J336" s="11">
        <v>0</v>
      </c>
      <c r="K336" s="11">
        <v>0</v>
      </c>
      <c r="L336" s="11">
        <v>0</v>
      </c>
      <c r="M336" s="11">
        <v>0</v>
      </c>
      <c r="N336" s="11">
        <v>0</v>
      </c>
      <c r="O336" s="11">
        <v>0</v>
      </c>
      <c r="P336" s="11">
        <v>0</v>
      </c>
      <c r="Q336" s="11">
        <v>0</v>
      </c>
      <c r="R336" s="11">
        <v>0</v>
      </c>
      <c r="S336" s="11">
        <v>0</v>
      </c>
      <c r="T336" s="11">
        <v>0</v>
      </c>
      <c r="U336" s="11">
        <v>0</v>
      </c>
      <c r="V336" s="11">
        <v>0</v>
      </c>
      <c r="W336" s="11">
        <v>0</v>
      </c>
      <c r="X336" s="11">
        <v>0</v>
      </c>
      <c r="Y336" s="11">
        <v>0</v>
      </c>
    </row>
    <row r="337" spans="1:25" ht="11.25">
      <c r="A337" s="10">
        <f t="shared" si="6"/>
        <v>42853</v>
      </c>
      <c r="B337" s="11">
        <v>0</v>
      </c>
      <c r="C337" s="11">
        <v>0</v>
      </c>
      <c r="D337" s="11">
        <v>0</v>
      </c>
      <c r="E337" s="11">
        <v>0</v>
      </c>
      <c r="F337" s="11">
        <v>0</v>
      </c>
      <c r="G337" s="11">
        <v>0</v>
      </c>
      <c r="H337" s="11">
        <v>0</v>
      </c>
      <c r="I337" s="11">
        <v>0</v>
      </c>
      <c r="J337" s="11">
        <v>0</v>
      </c>
      <c r="K337" s="11">
        <v>0</v>
      </c>
      <c r="L337" s="11">
        <v>0</v>
      </c>
      <c r="M337" s="11">
        <v>0</v>
      </c>
      <c r="N337" s="11">
        <v>0</v>
      </c>
      <c r="O337" s="11">
        <v>0</v>
      </c>
      <c r="P337" s="11">
        <v>0</v>
      </c>
      <c r="Q337" s="11">
        <v>0</v>
      </c>
      <c r="R337" s="11">
        <v>0</v>
      </c>
      <c r="S337" s="11">
        <v>0</v>
      </c>
      <c r="T337" s="11">
        <v>0</v>
      </c>
      <c r="U337" s="11">
        <v>0</v>
      </c>
      <c r="V337" s="11">
        <v>0</v>
      </c>
      <c r="W337" s="11">
        <v>0</v>
      </c>
      <c r="X337" s="11">
        <v>0</v>
      </c>
      <c r="Y337" s="11">
        <v>0</v>
      </c>
    </row>
    <row r="338" spans="1:25" ht="11.25">
      <c r="A338" s="10">
        <f t="shared" si="6"/>
        <v>42854</v>
      </c>
      <c r="B338" s="11">
        <v>0</v>
      </c>
      <c r="C338" s="11">
        <v>0</v>
      </c>
      <c r="D338" s="11">
        <v>0</v>
      </c>
      <c r="E338" s="11">
        <v>0</v>
      </c>
      <c r="F338" s="11">
        <v>0</v>
      </c>
      <c r="G338" s="11">
        <v>0</v>
      </c>
      <c r="H338" s="11">
        <v>0</v>
      </c>
      <c r="I338" s="11">
        <v>0</v>
      </c>
      <c r="J338" s="11">
        <v>0</v>
      </c>
      <c r="K338" s="11">
        <v>0</v>
      </c>
      <c r="L338" s="11">
        <v>0</v>
      </c>
      <c r="M338" s="11">
        <v>0</v>
      </c>
      <c r="N338" s="11">
        <v>0</v>
      </c>
      <c r="O338" s="11">
        <v>0</v>
      </c>
      <c r="P338" s="11">
        <v>0</v>
      </c>
      <c r="Q338" s="11">
        <v>0</v>
      </c>
      <c r="R338" s="11">
        <v>0</v>
      </c>
      <c r="S338" s="11">
        <v>0</v>
      </c>
      <c r="T338" s="11">
        <v>0</v>
      </c>
      <c r="U338" s="11">
        <v>0</v>
      </c>
      <c r="V338" s="11">
        <v>0</v>
      </c>
      <c r="W338" s="11">
        <v>0</v>
      </c>
      <c r="X338" s="11">
        <v>0</v>
      </c>
      <c r="Y338" s="11">
        <v>0</v>
      </c>
    </row>
    <row r="339" spans="1:25" ht="11.25">
      <c r="A339" s="10">
        <f t="shared" si="6"/>
        <v>42855</v>
      </c>
      <c r="B339" s="11">
        <v>0</v>
      </c>
      <c r="C339" s="11">
        <v>0.07218624</v>
      </c>
      <c r="D339" s="11">
        <v>0.006874879999999999</v>
      </c>
      <c r="E339" s="11">
        <v>1.09482464</v>
      </c>
      <c r="F339" s="11">
        <v>0</v>
      </c>
      <c r="G339" s="11">
        <v>0.5070224</v>
      </c>
      <c r="H339" s="11">
        <v>0.23374592</v>
      </c>
      <c r="I339" s="11">
        <v>0.34718144</v>
      </c>
      <c r="J339" s="11">
        <v>1.9490284800000002</v>
      </c>
      <c r="K339" s="11">
        <v>0</v>
      </c>
      <c r="L339" s="11">
        <v>0</v>
      </c>
      <c r="M339" s="11">
        <v>0</v>
      </c>
      <c r="N339" s="11">
        <v>0</v>
      </c>
      <c r="O339" s="11">
        <v>0</v>
      </c>
      <c r="P339" s="11">
        <v>0</v>
      </c>
      <c r="Q339" s="11">
        <v>0</v>
      </c>
      <c r="R339" s="11">
        <v>0</v>
      </c>
      <c r="S339" s="11">
        <v>0</v>
      </c>
      <c r="T339" s="11">
        <v>0</v>
      </c>
      <c r="U339" s="11">
        <v>0</v>
      </c>
      <c r="V339" s="11">
        <v>0</v>
      </c>
      <c r="W339" s="11">
        <v>0</v>
      </c>
      <c r="X339" s="11">
        <v>0</v>
      </c>
      <c r="Y339" s="11">
        <v>0</v>
      </c>
    </row>
    <row r="340" spans="1:25" ht="11.25">
      <c r="A340" s="10"/>
      <c r="B340" s="11"/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</row>
    <row r="341" spans="1:25" ht="12.75">
      <c r="A341" s="12"/>
      <c r="B341" s="13"/>
      <c r="C341" s="13"/>
      <c r="D341" s="13"/>
      <c r="E341" s="13"/>
      <c r="F341" s="13"/>
      <c r="G341" s="13"/>
      <c r="H341" s="13"/>
      <c r="I341" s="13"/>
      <c r="J341" s="13"/>
      <c r="K341" s="13"/>
      <c r="L341" s="13"/>
      <c r="M341" s="13"/>
      <c r="N341" s="13"/>
      <c r="O341" s="13"/>
      <c r="P341" s="13"/>
      <c r="Q341" s="13"/>
      <c r="R341" s="13"/>
      <c r="S341" s="13"/>
      <c r="T341" s="13"/>
      <c r="U341" s="13"/>
      <c r="V341" s="13"/>
      <c r="W341" s="13"/>
      <c r="X341" s="13"/>
      <c r="Y341" s="13"/>
    </row>
    <row r="342" spans="1:25" ht="24" customHeight="1">
      <c r="A342" s="46" t="s">
        <v>104</v>
      </c>
      <c r="B342" s="46"/>
      <c r="C342" s="46"/>
      <c r="D342" s="46"/>
      <c r="E342" s="46"/>
      <c r="F342" s="46"/>
      <c r="G342" s="46"/>
      <c r="H342" s="46"/>
      <c r="I342" s="46"/>
      <c r="J342" s="46"/>
      <c r="K342" s="46"/>
      <c r="L342" s="46"/>
      <c r="M342" s="46"/>
      <c r="N342" s="46"/>
      <c r="O342" s="46"/>
      <c r="P342" s="46"/>
      <c r="Q342" s="46"/>
      <c r="R342" s="46"/>
      <c r="S342" s="46"/>
      <c r="T342" s="46"/>
      <c r="U342" s="46"/>
      <c r="V342" s="46"/>
      <c r="W342" s="46"/>
      <c r="X342" s="46"/>
      <c r="Y342" s="46"/>
    </row>
    <row r="343" spans="1:25" ht="15">
      <c r="A343" s="35"/>
      <c r="B343" s="35"/>
      <c r="C343" s="35"/>
      <c r="D343" s="35"/>
      <c r="E343" s="35"/>
      <c r="F343" s="35"/>
      <c r="G343" s="35"/>
      <c r="H343" s="35"/>
      <c r="I343" s="35"/>
      <c r="J343" s="35"/>
      <c r="K343" s="35"/>
      <c r="L343" s="35"/>
      <c r="M343" s="35"/>
      <c r="N343" s="35"/>
      <c r="O343" s="35"/>
      <c r="P343" s="35"/>
      <c r="Q343" s="35"/>
      <c r="R343" s="35"/>
      <c r="S343" s="35"/>
      <c r="T343" s="35"/>
      <c r="U343" s="35"/>
      <c r="V343" s="35"/>
      <c r="W343" s="35"/>
      <c r="X343" s="35"/>
      <c r="Y343" s="35"/>
    </row>
    <row r="344" spans="1:25" ht="12.75">
      <c r="A344" s="50" t="s">
        <v>47</v>
      </c>
      <c r="B344" s="51"/>
      <c r="C344" s="51"/>
      <c r="D344" s="51"/>
      <c r="E344" s="51"/>
      <c r="F344" s="51"/>
      <c r="G344" s="51"/>
      <c r="H344" s="51"/>
      <c r="I344" s="51"/>
      <c r="J344" s="51"/>
      <c r="K344" s="51"/>
      <c r="L344" s="51"/>
      <c r="M344" s="51"/>
      <c r="N344" s="51"/>
      <c r="O344" s="51"/>
      <c r="P344" s="51"/>
      <c r="Q344" s="51"/>
      <c r="R344" s="51"/>
      <c r="S344" s="51"/>
      <c r="T344" s="51"/>
      <c r="U344" s="51"/>
      <c r="V344" s="51"/>
      <c r="W344" s="51"/>
      <c r="X344" s="51"/>
      <c r="Y344" s="51"/>
    </row>
    <row r="345" spans="1:25" ht="11.25">
      <c r="A345" s="7" t="s">
        <v>22</v>
      </c>
      <c r="B345" s="6" t="s">
        <v>23</v>
      </c>
      <c r="C345" s="8" t="s">
        <v>24</v>
      </c>
      <c r="D345" s="9" t="s">
        <v>25</v>
      </c>
      <c r="E345" s="6" t="s">
        <v>26</v>
      </c>
      <c r="F345" s="6" t="s">
        <v>27</v>
      </c>
      <c r="G345" s="8" t="s">
        <v>28</v>
      </c>
      <c r="H345" s="9" t="s">
        <v>29</v>
      </c>
      <c r="I345" s="6" t="s">
        <v>30</v>
      </c>
      <c r="J345" s="6" t="s">
        <v>31</v>
      </c>
      <c r="K345" s="6" t="s">
        <v>32</v>
      </c>
      <c r="L345" s="6" t="s">
        <v>33</v>
      </c>
      <c r="M345" s="6" t="s">
        <v>34</v>
      </c>
      <c r="N345" s="6" t="s">
        <v>35</v>
      </c>
      <c r="O345" s="6" t="s">
        <v>36</v>
      </c>
      <c r="P345" s="6" t="s">
        <v>37</v>
      </c>
      <c r="Q345" s="6" t="s">
        <v>38</v>
      </c>
      <c r="R345" s="6" t="s">
        <v>39</v>
      </c>
      <c r="S345" s="6" t="s">
        <v>40</v>
      </c>
      <c r="T345" s="6" t="s">
        <v>41</v>
      </c>
      <c r="U345" s="6" t="s">
        <v>42</v>
      </c>
      <c r="V345" s="6" t="s">
        <v>43</v>
      </c>
      <c r="W345" s="6" t="s">
        <v>44</v>
      </c>
      <c r="X345" s="6" t="s">
        <v>45</v>
      </c>
      <c r="Y345" s="6" t="s">
        <v>62</v>
      </c>
    </row>
    <row r="346" spans="1:25" ht="11.25">
      <c r="A346" s="10">
        <f aca="true" t="shared" si="7" ref="A346:A375">A310</f>
        <v>42826</v>
      </c>
      <c r="B346" s="11">
        <v>0</v>
      </c>
      <c r="C346" s="11">
        <v>0</v>
      </c>
      <c r="D346" s="11">
        <v>23.62036896</v>
      </c>
      <c r="E346" s="11">
        <v>34.816111039999996</v>
      </c>
      <c r="F346" s="11">
        <v>17.21126208</v>
      </c>
      <c r="G346" s="11">
        <v>36.51592512</v>
      </c>
      <c r="H346" s="11">
        <v>12.7013408</v>
      </c>
      <c r="I346" s="11">
        <v>32.72614752</v>
      </c>
      <c r="J346" s="11">
        <v>18.36108576</v>
      </c>
      <c r="K346" s="11">
        <v>29.72698112</v>
      </c>
      <c r="L346" s="11">
        <v>8.26876192</v>
      </c>
      <c r="M346" s="11">
        <v>0.6634259199999999</v>
      </c>
      <c r="N346" s="11">
        <v>38.776041920000004</v>
      </c>
      <c r="O346" s="11">
        <v>33.81237856</v>
      </c>
      <c r="P346" s="11">
        <v>38.251832320000005</v>
      </c>
      <c r="Q346" s="11">
        <v>46.67012288</v>
      </c>
      <c r="R346" s="11">
        <v>85.09554591999999</v>
      </c>
      <c r="S346" s="11">
        <v>105.52425184</v>
      </c>
      <c r="T346" s="11">
        <v>122.76816959999998</v>
      </c>
      <c r="U346" s="11">
        <v>116.38140607999999</v>
      </c>
      <c r="V346" s="11">
        <v>124.24626879999998</v>
      </c>
      <c r="W346" s="11">
        <v>117.25451584</v>
      </c>
      <c r="X346" s="11">
        <v>114.8620576</v>
      </c>
      <c r="Y346" s="11">
        <v>115.76266688</v>
      </c>
    </row>
    <row r="347" spans="1:25" ht="11.25">
      <c r="A347" s="10">
        <f t="shared" si="7"/>
        <v>42827</v>
      </c>
      <c r="B347" s="11">
        <v>4.41882912</v>
      </c>
      <c r="C347" s="11">
        <v>5.30568864</v>
      </c>
      <c r="D347" s="11">
        <v>2.26527296</v>
      </c>
      <c r="E347" s="11">
        <v>6.54316704</v>
      </c>
      <c r="F347" s="11">
        <v>4.69726176</v>
      </c>
      <c r="G347" s="11">
        <v>3.6557174399999997</v>
      </c>
      <c r="H347" s="11">
        <v>3.8464953599999996</v>
      </c>
      <c r="I347" s="11">
        <v>0</v>
      </c>
      <c r="J347" s="11">
        <v>0</v>
      </c>
      <c r="K347" s="11">
        <v>0</v>
      </c>
      <c r="L347" s="11">
        <v>0</v>
      </c>
      <c r="M347" s="11">
        <v>0</v>
      </c>
      <c r="N347" s="11">
        <v>0</v>
      </c>
      <c r="O347" s="11">
        <v>0</v>
      </c>
      <c r="P347" s="11">
        <v>0</v>
      </c>
      <c r="Q347" s="11">
        <v>0</v>
      </c>
      <c r="R347" s="11">
        <v>8.047047039999999</v>
      </c>
      <c r="S347" s="11">
        <v>12.87665024</v>
      </c>
      <c r="T347" s="11">
        <v>12.239005119999998</v>
      </c>
      <c r="U347" s="11">
        <v>38.34292448</v>
      </c>
      <c r="V347" s="11">
        <v>26.92031136</v>
      </c>
      <c r="W347" s="11">
        <v>131.44254944</v>
      </c>
      <c r="X347" s="11">
        <v>128.53791264</v>
      </c>
      <c r="Y347" s="11">
        <v>127.38980768</v>
      </c>
    </row>
    <row r="348" spans="1:25" ht="11.25">
      <c r="A348" s="10">
        <f t="shared" si="7"/>
        <v>42828</v>
      </c>
      <c r="B348" s="11">
        <v>0</v>
      </c>
      <c r="C348" s="11">
        <v>4.43773504</v>
      </c>
      <c r="D348" s="11">
        <v>0</v>
      </c>
      <c r="E348" s="11">
        <v>0</v>
      </c>
      <c r="F348" s="11">
        <v>0</v>
      </c>
      <c r="G348" s="11">
        <v>0</v>
      </c>
      <c r="H348" s="11">
        <v>0</v>
      </c>
      <c r="I348" s="11">
        <v>0</v>
      </c>
      <c r="J348" s="11">
        <v>0</v>
      </c>
      <c r="K348" s="11">
        <v>0</v>
      </c>
      <c r="L348" s="11">
        <v>0</v>
      </c>
      <c r="M348" s="11">
        <v>0</v>
      </c>
      <c r="N348" s="11">
        <v>0</v>
      </c>
      <c r="O348" s="11">
        <v>0</v>
      </c>
      <c r="P348" s="11">
        <v>0</v>
      </c>
      <c r="Q348" s="11">
        <v>0</v>
      </c>
      <c r="R348" s="11">
        <v>0.5465529600000001</v>
      </c>
      <c r="S348" s="11">
        <v>0</v>
      </c>
      <c r="T348" s="11">
        <v>48.65524448</v>
      </c>
      <c r="U348" s="11">
        <v>0.75967424</v>
      </c>
      <c r="V348" s="11">
        <v>16.779863359999997</v>
      </c>
      <c r="W348" s="11">
        <v>23.505214719999998</v>
      </c>
      <c r="X348" s="11">
        <v>36.73248384</v>
      </c>
      <c r="Y348" s="11">
        <v>48.54352768</v>
      </c>
    </row>
    <row r="349" spans="1:25" ht="11.25">
      <c r="A349" s="10">
        <f t="shared" si="7"/>
        <v>42829</v>
      </c>
      <c r="B349" s="11">
        <v>0.08077983999999999</v>
      </c>
      <c r="C349" s="11">
        <v>0.0017187199999999998</v>
      </c>
      <c r="D349" s="11">
        <v>0.03781184</v>
      </c>
      <c r="E349" s="11">
        <v>0</v>
      </c>
      <c r="F349" s="11">
        <v>0</v>
      </c>
      <c r="G349" s="11">
        <v>0</v>
      </c>
      <c r="H349" s="11">
        <v>0</v>
      </c>
      <c r="I349" s="11">
        <v>0</v>
      </c>
      <c r="J349" s="11">
        <v>0</v>
      </c>
      <c r="K349" s="11">
        <v>0</v>
      </c>
      <c r="L349" s="11">
        <v>0</v>
      </c>
      <c r="M349" s="11">
        <v>0</v>
      </c>
      <c r="N349" s="11">
        <v>0</v>
      </c>
      <c r="O349" s="11">
        <v>0</v>
      </c>
      <c r="P349" s="11">
        <v>0</v>
      </c>
      <c r="Q349" s="11">
        <v>0</v>
      </c>
      <c r="R349" s="11">
        <v>0</v>
      </c>
      <c r="S349" s="11">
        <v>0</v>
      </c>
      <c r="T349" s="11">
        <v>0</v>
      </c>
      <c r="U349" s="11">
        <v>8.96656224</v>
      </c>
      <c r="V349" s="11">
        <v>0</v>
      </c>
      <c r="W349" s="11">
        <v>2.66573472</v>
      </c>
      <c r="X349" s="11">
        <v>25.30127712</v>
      </c>
      <c r="Y349" s="11">
        <v>51.33988511999999</v>
      </c>
    </row>
    <row r="350" spans="1:25" ht="11.25">
      <c r="A350" s="10">
        <f t="shared" si="7"/>
        <v>42830</v>
      </c>
      <c r="B350" s="11">
        <v>0.44342976000000006</v>
      </c>
      <c r="C350" s="11">
        <v>0</v>
      </c>
      <c r="D350" s="11">
        <v>0</v>
      </c>
      <c r="E350" s="11">
        <v>0.006874879999999999</v>
      </c>
      <c r="F350" s="11">
        <v>0</v>
      </c>
      <c r="G350" s="11">
        <v>0</v>
      </c>
      <c r="H350" s="11">
        <v>0</v>
      </c>
      <c r="I350" s="11">
        <v>0</v>
      </c>
      <c r="J350" s="11">
        <v>0</v>
      </c>
      <c r="K350" s="11">
        <v>0</v>
      </c>
      <c r="L350" s="11">
        <v>0</v>
      </c>
      <c r="M350" s="11">
        <v>0.21999615999999997</v>
      </c>
      <c r="N350" s="11">
        <v>4.6955430400000004</v>
      </c>
      <c r="O350" s="11">
        <v>10.537472320000001</v>
      </c>
      <c r="P350" s="11">
        <v>15.447855359999997</v>
      </c>
      <c r="Q350" s="11">
        <v>17.00845312</v>
      </c>
      <c r="R350" s="11">
        <v>21.97211648</v>
      </c>
      <c r="S350" s="11">
        <v>25.58830336</v>
      </c>
      <c r="T350" s="11">
        <v>1.55028544</v>
      </c>
      <c r="U350" s="11">
        <v>4.05789792</v>
      </c>
      <c r="V350" s="11">
        <v>0.025780799999999996</v>
      </c>
      <c r="W350" s="11">
        <v>0</v>
      </c>
      <c r="X350" s="11">
        <v>11.35386432</v>
      </c>
      <c r="Y350" s="11">
        <v>29.910884160000002</v>
      </c>
    </row>
    <row r="351" spans="1:25" ht="11.25">
      <c r="A351" s="10">
        <f t="shared" si="7"/>
        <v>42831</v>
      </c>
      <c r="B351" s="11">
        <v>0</v>
      </c>
      <c r="C351" s="11">
        <v>0</v>
      </c>
      <c r="D351" s="11">
        <v>0</v>
      </c>
      <c r="E351" s="11">
        <v>0.027499519999999996</v>
      </c>
      <c r="F351" s="11">
        <v>0</v>
      </c>
      <c r="G351" s="11">
        <v>5.44662368</v>
      </c>
      <c r="H351" s="11">
        <v>0</v>
      </c>
      <c r="I351" s="11">
        <v>0</v>
      </c>
      <c r="J351" s="11">
        <v>0.39014944</v>
      </c>
      <c r="K351" s="11">
        <v>0.14265376</v>
      </c>
      <c r="L351" s="11">
        <v>0.4468672</v>
      </c>
      <c r="M351" s="11">
        <v>0.26468288</v>
      </c>
      <c r="N351" s="11">
        <v>0</v>
      </c>
      <c r="O351" s="11">
        <v>0</v>
      </c>
      <c r="P351" s="11">
        <v>2.5952672</v>
      </c>
      <c r="Q351" s="11">
        <v>0.0017187199999999998</v>
      </c>
      <c r="R351" s="11">
        <v>0.300776</v>
      </c>
      <c r="S351" s="11">
        <v>0.9435772800000001</v>
      </c>
      <c r="T351" s="11">
        <v>0.1632784</v>
      </c>
      <c r="U351" s="11">
        <v>0.10827935999999999</v>
      </c>
      <c r="V351" s="11">
        <v>4.32601824</v>
      </c>
      <c r="W351" s="11">
        <v>6.06880032</v>
      </c>
      <c r="X351" s="11">
        <v>6.1616112</v>
      </c>
      <c r="Y351" s="11">
        <v>0</v>
      </c>
    </row>
    <row r="352" spans="1:25" ht="11.25">
      <c r="A352" s="10">
        <f t="shared" si="7"/>
        <v>42832</v>
      </c>
      <c r="B352" s="11">
        <v>0.0017187199999999998</v>
      </c>
      <c r="C352" s="11">
        <v>0</v>
      </c>
      <c r="D352" s="11">
        <v>0</v>
      </c>
      <c r="E352" s="11">
        <v>0</v>
      </c>
      <c r="F352" s="11">
        <v>0.07390495999999999</v>
      </c>
      <c r="G352" s="11">
        <v>0.02062464</v>
      </c>
      <c r="H352" s="11">
        <v>0.14437248</v>
      </c>
      <c r="I352" s="11">
        <v>9.540614719999999</v>
      </c>
      <c r="J352" s="11">
        <v>0</v>
      </c>
      <c r="K352" s="11">
        <v>0</v>
      </c>
      <c r="L352" s="11">
        <v>0</v>
      </c>
      <c r="M352" s="11">
        <v>3.8069647999999994</v>
      </c>
      <c r="N352" s="11">
        <v>0.13234144</v>
      </c>
      <c r="O352" s="11">
        <v>0.19937151999999997</v>
      </c>
      <c r="P352" s="11">
        <v>17.965780159999998</v>
      </c>
      <c r="Q352" s="11">
        <v>7.3509654399999995</v>
      </c>
      <c r="R352" s="11">
        <v>13.144770560000001</v>
      </c>
      <c r="S352" s="11">
        <v>4.3741424</v>
      </c>
      <c r="T352" s="11">
        <v>16.17659264</v>
      </c>
      <c r="U352" s="11">
        <v>33.90862688</v>
      </c>
      <c r="V352" s="11">
        <v>33.06473536</v>
      </c>
      <c r="W352" s="11">
        <v>40.49132448</v>
      </c>
      <c r="X352" s="11">
        <v>44.028450240000005</v>
      </c>
      <c r="Y352" s="11">
        <v>70.41939583999999</v>
      </c>
    </row>
    <row r="353" spans="1:25" ht="11.25">
      <c r="A353" s="10">
        <f t="shared" si="7"/>
        <v>42833</v>
      </c>
      <c r="B353" s="11">
        <v>0</v>
      </c>
      <c r="C353" s="11">
        <v>0</v>
      </c>
      <c r="D353" s="11">
        <v>0</v>
      </c>
      <c r="E353" s="11">
        <v>0</v>
      </c>
      <c r="F353" s="11">
        <v>0</v>
      </c>
      <c r="G353" s="11">
        <v>0.00515616</v>
      </c>
      <c r="H353" s="11">
        <v>0.006874879999999999</v>
      </c>
      <c r="I353" s="11">
        <v>0.09796703999999999</v>
      </c>
      <c r="J353" s="11">
        <v>0.27327648000000004</v>
      </c>
      <c r="K353" s="11">
        <v>0.37468096</v>
      </c>
      <c r="L353" s="11">
        <v>0</v>
      </c>
      <c r="M353" s="11">
        <v>1.1257616</v>
      </c>
      <c r="N353" s="11">
        <v>0.1804656</v>
      </c>
      <c r="O353" s="11">
        <v>0</v>
      </c>
      <c r="P353" s="11">
        <v>0.0687488</v>
      </c>
      <c r="Q353" s="11">
        <v>0.11687296</v>
      </c>
      <c r="R353" s="11">
        <v>1.2220099199999999</v>
      </c>
      <c r="S353" s="11">
        <v>0.91779648</v>
      </c>
      <c r="T353" s="11">
        <v>13.012429119999998</v>
      </c>
      <c r="U353" s="11">
        <v>15.119579839999998</v>
      </c>
      <c r="V353" s="11">
        <v>39.747118719999996</v>
      </c>
      <c r="W353" s="11">
        <v>39.13181696</v>
      </c>
      <c r="X353" s="11">
        <v>56.35511008</v>
      </c>
      <c r="Y353" s="11">
        <v>115.94828864</v>
      </c>
    </row>
    <row r="354" spans="1:25" ht="11.25">
      <c r="A354" s="10">
        <f t="shared" si="7"/>
        <v>42834</v>
      </c>
      <c r="B354" s="11">
        <v>0</v>
      </c>
      <c r="C354" s="11">
        <v>0</v>
      </c>
      <c r="D354" s="11">
        <v>0</v>
      </c>
      <c r="E354" s="11">
        <v>0</v>
      </c>
      <c r="F354" s="11">
        <v>0</v>
      </c>
      <c r="G354" s="11">
        <v>0</v>
      </c>
      <c r="H354" s="11">
        <v>0</v>
      </c>
      <c r="I354" s="11">
        <v>0</v>
      </c>
      <c r="J354" s="11">
        <v>0.10140447999999999</v>
      </c>
      <c r="K354" s="11">
        <v>0.10656064</v>
      </c>
      <c r="L354" s="11">
        <v>0.28874496</v>
      </c>
      <c r="M354" s="11">
        <v>0.26468288</v>
      </c>
      <c r="N354" s="11">
        <v>0.30765088</v>
      </c>
      <c r="O354" s="11">
        <v>0</v>
      </c>
      <c r="P354" s="11">
        <v>0</v>
      </c>
      <c r="Q354" s="11">
        <v>0.3953055999999999</v>
      </c>
      <c r="R354" s="11">
        <v>8.49735168</v>
      </c>
      <c r="S354" s="11">
        <v>6.66519616</v>
      </c>
      <c r="T354" s="11">
        <v>7.199718080000001</v>
      </c>
      <c r="U354" s="11">
        <v>7.777208</v>
      </c>
      <c r="V354" s="11">
        <v>26.088450879999996</v>
      </c>
      <c r="W354" s="11">
        <v>28.4705968</v>
      </c>
      <c r="X354" s="11">
        <v>30.3096272</v>
      </c>
      <c r="Y354" s="11">
        <v>28.664812160000004</v>
      </c>
    </row>
    <row r="355" spans="1:25" ht="11.25">
      <c r="A355" s="10">
        <f t="shared" si="7"/>
        <v>42835</v>
      </c>
      <c r="B355" s="11">
        <v>0</v>
      </c>
      <c r="C355" s="11">
        <v>0.44858591999999997</v>
      </c>
      <c r="D355" s="11">
        <v>0</v>
      </c>
      <c r="E355" s="11">
        <v>0</v>
      </c>
      <c r="F355" s="11">
        <v>0</v>
      </c>
      <c r="G355" s="11">
        <v>0</v>
      </c>
      <c r="H355" s="11">
        <v>0</v>
      </c>
      <c r="I355" s="11">
        <v>0.0017187199999999998</v>
      </c>
      <c r="J355" s="11">
        <v>0</v>
      </c>
      <c r="K355" s="11">
        <v>0</v>
      </c>
      <c r="L355" s="11">
        <v>0</v>
      </c>
      <c r="M355" s="11">
        <v>0</v>
      </c>
      <c r="N355" s="11">
        <v>0</v>
      </c>
      <c r="O355" s="11">
        <v>0</v>
      </c>
      <c r="P355" s="11">
        <v>0</v>
      </c>
      <c r="Q355" s="11">
        <v>0.20109024</v>
      </c>
      <c r="R355" s="11">
        <v>0.09109216</v>
      </c>
      <c r="S355" s="11">
        <v>9.5131152</v>
      </c>
      <c r="T355" s="11">
        <v>12.50884416</v>
      </c>
      <c r="U355" s="11">
        <v>15.251921279999998</v>
      </c>
      <c r="V355" s="11">
        <v>23.43990336</v>
      </c>
      <c r="W355" s="11">
        <v>44.33781984</v>
      </c>
      <c r="X355" s="11">
        <v>78.31175808</v>
      </c>
      <c r="Y355" s="11">
        <v>153.91309472</v>
      </c>
    </row>
    <row r="356" spans="1:25" ht="11.25">
      <c r="A356" s="10">
        <f t="shared" si="7"/>
        <v>42836</v>
      </c>
      <c r="B356" s="11">
        <v>0</v>
      </c>
      <c r="C356" s="11">
        <v>0</v>
      </c>
      <c r="D356" s="11">
        <v>0</v>
      </c>
      <c r="E356" s="11">
        <v>0</v>
      </c>
      <c r="F356" s="11">
        <v>0</v>
      </c>
      <c r="G356" s="11">
        <v>0</v>
      </c>
      <c r="H356" s="11">
        <v>0</v>
      </c>
      <c r="I356" s="11">
        <v>0.04984287999999999</v>
      </c>
      <c r="J356" s="11">
        <v>0.04124928</v>
      </c>
      <c r="K356" s="11">
        <v>0</v>
      </c>
      <c r="L356" s="11">
        <v>0</v>
      </c>
      <c r="M356" s="11">
        <v>0</v>
      </c>
      <c r="N356" s="11">
        <v>4.9310076800000004</v>
      </c>
      <c r="O356" s="11">
        <v>0</v>
      </c>
      <c r="P356" s="11">
        <v>1.0570128</v>
      </c>
      <c r="Q356" s="11">
        <v>0.61530176</v>
      </c>
      <c r="R356" s="11">
        <v>20.24995904</v>
      </c>
      <c r="S356" s="11">
        <v>8.24813728</v>
      </c>
      <c r="T356" s="11">
        <v>19.19638368</v>
      </c>
      <c r="U356" s="11">
        <v>25.26002784</v>
      </c>
      <c r="V356" s="11">
        <v>28.489502719999997</v>
      </c>
      <c r="W356" s="11">
        <v>33.95675104</v>
      </c>
      <c r="X356" s="11">
        <v>43.07799807999999</v>
      </c>
      <c r="Y356" s="11">
        <v>43.090029120000004</v>
      </c>
    </row>
    <row r="357" spans="1:25" ht="11.25">
      <c r="A357" s="10">
        <f t="shared" si="7"/>
        <v>42837</v>
      </c>
      <c r="B357" s="11">
        <v>0.3179632</v>
      </c>
      <c r="C357" s="11">
        <v>0.11859168</v>
      </c>
      <c r="D357" s="11">
        <v>3.31197344</v>
      </c>
      <c r="E357" s="11">
        <v>0</v>
      </c>
      <c r="F357" s="11">
        <v>0</v>
      </c>
      <c r="G357" s="11">
        <v>0</v>
      </c>
      <c r="H357" s="11">
        <v>0</v>
      </c>
      <c r="I357" s="11">
        <v>0</v>
      </c>
      <c r="J357" s="11">
        <v>0</v>
      </c>
      <c r="K357" s="11">
        <v>1.82699936</v>
      </c>
      <c r="L357" s="11">
        <v>0</v>
      </c>
      <c r="M357" s="11">
        <v>0</v>
      </c>
      <c r="N357" s="11">
        <v>0.0171872</v>
      </c>
      <c r="O357" s="11">
        <v>0</v>
      </c>
      <c r="P357" s="11">
        <v>0</v>
      </c>
      <c r="Q357" s="11">
        <v>1.41278784</v>
      </c>
      <c r="R357" s="11">
        <v>4.671480959999999</v>
      </c>
      <c r="S357" s="11">
        <v>4.2022704</v>
      </c>
      <c r="T357" s="11">
        <v>19.849497279999998</v>
      </c>
      <c r="U357" s="11">
        <v>18.26655616</v>
      </c>
      <c r="V357" s="11">
        <v>16.393151359999997</v>
      </c>
      <c r="W357" s="11">
        <v>35.74593855999999</v>
      </c>
      <c r="X357" s="11">
        <v>61.712360319999995</v>
      </c>
      <c r="Y357" s="11">
        <v>145.22324640000002</v>
      </c>
    </row>
    <row r="358" spans="1:25" ht="11.25">
      <c r="A358" s="10">
        <f t="shared" si="7"/>
        <v>42838</v>
      </c>
      <c r="B358" s="11">
        <v>0</v>
      </c>
      <c r="C358" s="11">
        <v>0</v>
      </c>
      <c r="D358" s="11">
        <v>0</v>
      </c>
      <c r="E358" s="11">
        <v>0</v>
      </c>
      <c r="F358" s="11">
        <v>0</v>
      </c>
      <c r="G358" s="11">
        <v>0</v>
      </c>
      <c r="H358" s="11">
        <v>0</v>
      </c>
      <c r="I358" s="11">
        <v>0</v>
      </c>
      <c r="J358" s="11">
        <v>0</v>
      </c>
      <c r="K358" s="11">
        <v>0</v>
      </c>
      <c r="L358" s="11">
        <v>0</v>
      </c>
      <c r="M358" s="11">
        <v>0</v>
      </c>
      <c r="N358" s="11">
        <v>0</v>
      </c>
      <c r="O358" s="11">
        <v>0</v>
      </c>
      <c r="P358" s="11">
        <v>0</v>
      </c>
      <c r="Q358" s="11">
        <v>0</v>
      </c>
      <c r="R358" s="11">
        <v>0</v>
      </c>
      <c r="S358" s="11">
        <v>0</v>
      </c>
      <c r="T358" s="11">
        <v>0</v>
      </c>
      <c r="U358" s="11">
        <v>0</v>
      </c>
      <c r="V358" s="11">
        <v>12.10150752</v>
      </c>
      <c r="W358" s="11">
        <v>13.90960096</v>
      </c>
      <c r="X358" s="11">
        <v>16.27971584</v>
      </c>
      <c r="Y358" s="11">
        <v>34.70267552</v>
      </c>
    </row>
    <row r="359" spans="1:25" ht="11.25">
      <c r="A359" s="10">
        <f t="shared" si="7"/>
        <v>42839</v>
      </c>
      <c r="B359" s="11">
        <v>2.9166678399999997</v>
      </c>
      <c r="C359" s="11">
        <v>0</v>
      </c>
      <c r="D359" s="11">
        <v>0</v>
      </c>
      <c r="E359" s="11">
        <v>0</v>
      </c>
      <c r="F359" s="11">
        <v>0</v>
      </c>
      <c r="G359" s="11">
        <v>0</v>
      </c>
      <c r="H359" s="11">
        <v>0</v>
      </c>
      <c r="I359" s="11">
        <v>0</v>
      </c>
      <c r="J359" s="11">
        <v>0</v>
      </c>
      <c r="K359" s="11">
        <v>0</v>
      </c>
      <c r="L359" s="11">
        <v>0</v>
      </c>
      <c r="M359" s="11">
        <v>0</v>
      </c>
      <c r="N359" s="11">
        <v>0</v>
      </c>
      <c r="O359" s="11">
        <v>0</v>
      </c>
      <c r="P359" s="11">
        <v>0</v>
      </c>
      <c r="Q359" s="11">
        <v>0</v>
      </c>
      <c r="R359" s="11">
        <v>0</v>
      </c>
      <c r="S359" s="11">
        <v>0</v>
      </c>
      <c r="T359" s="11">
        <v>2.94416736</v>
      </c>
      <c r="U359" s="11">
        <v>1.9644969599999997</v>
      </c>
      <c r="V359" s="11">
        <v>1.49700512</v>
      </c>
      <c r="W359" s="11">
        <v>49.499136</v>
      </c>
      <c r="X359" s="11">
        <v>18.95404416</v>
      </c>
      <c r="Y359" s="11">
        <v>22.840070079999997</v>
      </c>
    </row>
    <row r="360" spans="1:25" ht="11.25">
      <c r="A360" s="10">
        <f t="shared" si="7"/>
        <v>42840</v>
      </c>
      <c r="B360" s="11">
        <v>4.955069759999999</v>
      </c>
      <c r="C360" s="11">
        <v>2.9957289599999997</v>
      </c>
      <c r="D360" s="11">
        <v>0.6634259199999999</v>
      </c>
      <c r="E360" s="11">
        <v>0</v>
      </c>
      <c r="F360" s="11">
        <v>0</v>
      </c>
      <c r="G360" s="11">
        <v>0</v>
      </c>
      <c r="H360" s="11">
        <v>0.015468479999999998</v>
      </c>
      <c r="I360" s="11">
        <v>0.013749759999999998</v>
      </c>
      <c r="J360" s="11">
        <v>0</v>
      </c>
      <c r="K360" s="11">
        <v>0</v>
      </c>
      <c r="L360" s="11">
        <v>0</v>
      </c>
      <c r="M360" s="11">
        <v>0</v>
      </c>
      <c r="N360" s="11">
        <v>0</v>
      </c>
      <c r="O360" s="11">
        <v>0</v>
      </c>
      <c r="P360" s="11">
        <v>0</v>
      </c>
      <c r="Q360" s="11">
        <v>0</v>
      </c>
      <c r="R360" s="11">
        <v>0</v>
      </c>
      <c r="S360" s="11">
        <v>0</v>
      </c>
      <c r="T360" s="11">
        <v>0</v>
      </c>
      <c r="U360" s="11">
        <v>5.3624064</v>
      </c>
      <c r="V360" s="11">
        <v>5.3452192</v>
      </c>
      <c r="W360" s="11">
        <v>25.567678719999996</v>
      </c>
      <c r="X360" s="11">
        <v>49.7053824</v>
      </c>
      <c r="Y360" s="11">
        <v>150.38112511999998</v>
      </c>
    </row>
    <row r="361" spans="1:25" ht="11.25">
      <c r="A361" s="10">
        <f t="shared" si="7"/>
        <v>42841</v>
      </c>
      <c r="B361" s="11">
        <v>0.0017187199999999998</v>
      </c>
      <c r="C361" s="11">
        <v>0</v>
      </c>
      <c r="D361" s="11">
        <v>0</v>
      </c>
      <c r="E361" s="11">
        <v>0</v>
      </c>
      <c r="F361" s="11">
        <v>0</v>
      </c>
      <c r="G361" s="11">
        <v>0</v>
      </c>
      <c r="H361" s="11">
        <v>0</v>
      </c>
      <c r="I361" s="11">
        <v>0</v>
      </c>
      <c r="J361" s="11">
        <v>2.9201052799999996</v>
      </c>
      <c r="K361" s="11">
        <v>0</v>
      </c>
      <c r="L361" s="11">
        <v>0</v>
      </c>
      <c r="M361" s="11">
        <v>1.4557558400000001</v>
      </c>
      <c r="N361" s="11">
        <v>3.19853792</v>
      </c>
      <c r="O361" s="11">
        <v>0.030936959999999996</v>
      </c>
      <c r="P361" s="11">
        <v>2.5076124799999997</v>
      </c>
      <c r="Q361" s="11">
        <v>5.926146559999999</v>
      </c>
      <c r="R361" s="11">
        <v>5.972551999999999</v>
      </c>
      <c r="S361" s="11">
        <v>13.041647359999999</v>
      </c>
      <c r="T361" s="11">
        <v>12.816495039999998</v>
      </c>
      <c r="U361" s="11">
        <v>11.95197888</v>
      </c>
      <c r="V361" s="11">
        <v>14.311781439999999</v>
      </c>
      <c r="W361" s="11">
        <v>47.627449920000004</v>
      </c>
      <c r="X361" s="11">
        <v>151.92109824</v>
      </c>
      <c r="Y361" s="11">
        <v>150.06488064</v>
      </c>
    </row>
    <row r="362" spans="1:25" ht="11.25">
      <c r="A362" s="10">
        <f t="shared" si="7"/>
        <v>42842</v>
      </c>
      <c r="B362" s="11">
        <v>0</v>
      </c>
      <c r="C362" s="11">
        <v>0</v>
      </c>
      <c r="D362" s="11">
        <v>0</v>
      </c>
      <c r="E362" s="11">
        <v>0</v>
      </c>
      <c r="F362" s="11">
        <v>0</v>
      </c>
      <c r="G362" s="11">
        <v>0</v>
      </c>
      <c r="H362" s="11">
        <v>0</v>
      </c>
      <c r="I362" s="11">
        <v>0</v>
      </c>
      <c r="J362" s="11">
        <v>0</v>
      </c>
      <c r="K362" s="11">
        <v>0</v>
      </c>
      <c r="L362" s="11">
        <v>0</v>
      </c>
      <c r="M362" s="11">
        <v>0</v>
      </c>
      <c r="N362" s="11">
        <v>0</v>
      </c>
      <c r="O362" s="11">
        <v>0</v>
      </c>
      <c r="P362" s="11">
        <v>0.386712</v>
      </c>
      <c r="Q362" s="11">
        <v>0.78029888</v>
      </c>
      <c r="R362" s="11">
        <v>1.0656064</v>
      </c>
      <c r="S362" s="11">
        <v>5.33318816</v>
      </c>
      <c r="T362" s="11">
        <v>13.907882240000001</v>
      </c>
      <c r="U362" s="11">
        <v>27.41874016</v>
      </c>
      <c r="V362" s="11">
        <v>54.30467712</v>
      </c>
      <c r="W362" s="11">
        <v>50.322402880000006</v>
      </c>
      <c r="X362" s="11">
        <v>42.21004448</v>
      </c>
      <c r="Y362" s="11">
        <v>102.09712415999999</v>
      </c>
    </row>
    <row r="363" spans="1:25" ht="11.25">
      <c r="A363" s="10">
        <f t="shared" si="7"/>
        <v>42843</v>
      </c>
      <c r="B363" s="11">
        <v>11.51370528</v>
      </c>
      <c r="C363" s="11">
        <v>10.544347199999999</v>
      </c>
      <c r="D363" s="11">
        <v>11.15621152</v>
      </c>
      <c r="E363" s="11">
        <v>13.15852032</v>
      </c>
      <c r="F363" s="11">
        <v>15.38426272</v>
      </c>
      <c r="G363" s="11">
        <v>13.44210912</v>
      </c>
      <c r="H363" s="11">
        <v>0</v>
      </c>
      <c r="I363" s="11">
        <v>0.0085936</v>
      </c>
      <c r="J363" s="11">
        <v>0</v>
      </c>
      <c r="K363" s="11">
        <v>0.8215481600000001</v>
      </c>
      <c r="L363" s="11">
        <v>0.45717952</v>
      </c>
      <c r="M363" s="11">
        <v>0.0034374399999999995</v>
      </c>
      <c r="N363" s="11">
        <v>6.697851839999999</v>
      </c>
      <c r="O363" s="11">
        <v>6.335201919999999</v>
      </c>
      <c r="P363" s="11">
        <v>10.10263616</v>
      </c>
      <c r="Q363" s="11">
        <v>15.36879424</v>
      </c>
      <c r="R363" s="11">
        <v>15.537228800000001</v>
      </c>
      <c r="S363" s="11">
        <v>17.80250176</v>
      </c>
      <c r="T363" s="11">
        <v>36.36467776</v>
      </c>
      <c r="U363" s="11">
        <v>21.593998080000002</v>
      </c>
      <c r="V363" s="11">
        <v>29.79229248</v>
      </c>
      <c r="W363" s="11">
        <v>44.7210944</v>
      </c>
      <c r="X363" s="11">
        <v>44.7984368</v>
      </c>
      <c r="Y363" s="11">
        <v>88.10846208</v>
      </c>
    </row>
    <row r="364" spans="1:25" ht="11.25">
      <c r="A364" s="10">
        <f t="shared" si="7"/>
        <v>42844</v>
      </c>
      <c r="B364" s="11">
        <v>0</v>
      </c>
      <c r="C364" s="11">
        <v>0</v>
      </c>
      <c r="D364" s="11">
        <v>0</v>
      </c>
      <c r="E364" s="11">
        <v>0</v>
      </c>
      <c r="F364" s="11">
        <v>0</v>
      </c>
      <c r="G364" s="11">
        <v>0</v>
      </c>
      <c r="H364" s="11">
        <v>0</v>
      </c>
      <c r="I364" s="11">
        <v>0</v>
      </c>
      <c r="J364" s="11">
        <v>0</v>
      </c>
      <c r="K364" s="11">
        <v>0.01031232</v>
      </c>
      <c r="L364" s="11">
        <v>0.0085936</v>
      </c>
      <c r="M364" s="11">
        <v>1.40419424</v>
      </c>
      <c r="N364" s="11">
        <v>2.21027392</v>
      </c>
      <c r="O364" s="11">
        <v>0.006874879999999999</v>
      </c>
      <c r="P364" s="11">
        <v>0</v>
      </c>
      <c r="Q364" s="11">
        <v>0.14437248</v>
      </c>
      <c r="R364" s="11">
        <v>7.3303408</v>
      </c>
      <c r="S364" s="11">
        <v>10.75746848</v>
      </c>
      <c r="T364" s="11">
        <v>31.9510048</v>
      </c>
      <c r="U364" s="11">
        <v>28.69918656</v>
      </c>
      <c r="V364" s="11">
        <v>37.174194879999995</v>
      </c>
      <c r="W364" s="11">
        <v>65.34917184</v>
      </c>
      <c r="X364" s="11">
        <v>141.50909248</v>
      </c>
      <c r="Y364" s="11">
        <v>141.44893728</v>
      </c>
    </row>
    <row r="365" spans="1:25" ht="11.25">
      <c r="A365" s="10">
        <f t="shared" si="7"/>
        <v>42845</v>
      </c>
      <c r="B365" s="11">
        <v>0</v>
      </c>
      <c r="C365" s="11">
        <v>0</v>
      </c>
      <c r="D365" s="11">
        <v>0</v>
      </c>
      <c r="E365" s="11">
        <v>0.013749759999999998</v>
      </c>
      <c r="F365" s="11">
        <v>0</v>
      </c>
      <c r="G365" s="11">
        <v>0</v>
      </c>
      <c r="H365" s="11">
        <v>0</v>
      </c>
      <c r="I365" s="11">
        <v>0.01203104</v>
      </c>
      <c r="J365" s="11">
        <v>0.0017187199999999998</v>
      </c>
      <c r="K365" s="11">
        <v>0.30421344</v>
      </c>
      <c r="L365" s="11">
        <v>0.01890592</v>
      </c>
      <c r="M365" s="11">
        <v>3.7072790400000004</v>
      </c>
      <c r="N365" s="11">
        <v>2.22058624</v>
      </c>
      <c r="O365" s="11">
        <v>0</v>
      </c>
      <c r="P365" s="11">
        <v>0</v>
      </c>
      <c r="Q365" s="11">
        <v>0.20109024</v>
      </c>
      <c r="R365" s="11">
        <v>1.57091008</v>
      </c>
      <c r="S365" s="11">
        <v>0</v>
      </c>
      <c r="T365" s="11">
        <v>6.42457536</v>
      </c>
      <c r="U365" s="11">
        <v>4.25898816</v>
      </c>
      <c r="V365" s="11">
        <v>0.11343552000000001</v>
      </c>
      <c r="W365" s="11">
        <v>15.19004736</v>
      </c>
      <c r="X365" s="11">
        <v>12.091195199999998</v>
      </c>
      <c r="Y365" s="11">
        <v>5.326313279999999</v>
      </c>
    </row>
    <row r="366" spans="1:25" ht="11.25">
      <c r="A366" s="10">
        <f t="shared" si="7"/>
        <v>42846</v>
      </c>
      <c r="B366" s="11">
        <v>10.31747616</v>
      </c>
      <c r="C366" s="11">
        <v>8.85656416</v>
      </c>
      <c r="D366" s="11">
        <v>4.432578879999999</v>
      </c>
      <c r="E366" s="11">
        <v>4.5889824</v>
      </c>
      <c r="F366" s="11">
        <v>9.06968544</v>
      </c>
      <c r="G366" s="11">
        <v>4.84335296</v>
      </c>
      <c r="H366" s="11">
        <v>3.25353696</v>
      </c>
      <c r="I366" s="11">
        <v>0.41936768</v>
      </c>
      <c r="J366" s="11">
        <v>0.23546464</v>
      </c>
      <c r="K366" s="11">
        <v>0.1632784</v>
      </c>
      <c r="L366" s="11">
        <v>0</v>
      </c>
      <c r="M366" s="11">
        <v>3.75884064</v>
      </c>
      <c r="N366" s="11">
        <v>4.7866352</v>
      </c>
      <c r="O366" s="11">
        <v>5.57209024</v>
      </c>
      <c r="P366" s="11">
        <v>2.6966716799999997</v>
      </c>
      <c r="Q366" s="11">
        <v>5.470685759999999</v>
      </c>
      <c r="R366" s="11">
        <v>11.092618880000002</v>
      </c>
      <c r="S366" s="11">
        <v>15.618008640000001</v>
      </c>
      <c r="T366" s="11">
        <v>10.2865392</v>
      </c>
      <c r="U366" s="11">
        <v>8.65203648</v>
      </c>
      <c r="V366" s="11">
        <v>9.25186976</v>
      </c>
      <c r="W366" s="11">
        <v>9.813891199999999</v>
      </c>
      <c r="X366" s="11">
        <v>43.31861888</v>
      </c>
      <c r="Y366" s="11">
        <v>88.85266784</v>
      </c>
    </row>
    <row r="367" spans="1:25" ht="11.25">
      <c r="A367" s="10">
        <f t="shared" si="7"/>
        <v>42847</v>
      </c>
      <c r="B367" s="11">
        <v>5.87974112</v>
      </c>
      <c r="C367" s="11">
        <v>3.09025856</v>
      </c>
      <c r="D367" s="11">
        <v>7.10862592</v>
      </c>
      <c r="E367" s="11">
        <v>4.50132768</v>
      </c>
      <c r="F367" s="11">
        <v>7.842519360000001</v>
      </c>
      <c r="G367" s="11">
        <v>3.21916256</v>
      </c>
      <c r="H367" s="11">
        <v>2.49042528</v>
      </c>
      <c r="I367" s="11">
        <v>2.3546463999999996</v>
      </c>
      <c r="J367" s="11">
        <v>0</v>
      </c>
      <c r="K367" s="11">
        <v>4.1008659199999995</v>
      </c>
      <c r="L367" s="11">
        <v>4.597576</v>
      </c>
      <c r="M367" s="11">
        <v>1.14810496</v>
      </c>
      <c r="N367" s="11">
        <v>0.21312128</v>
      </c>
      <c r="O367" s="11">
        <v>0</v>
      </c>
      <c r="P367" s="11">
        <v>1.55028544</v>
      </c>
      <c r="Q367" s="11">
        <v>8.567819199999999</v>
      </c>
      <c r="R367" s="11">
        <v>13.35101696</v>
      </c>
      <c r="S367" s="11">
        <v>16.43611936</v>
      </c>
      <c r="T367" s="11">
        <v>11.336677119999997</v>
      </c>
      <c r="U367" s="11">
        <v>15.222703039999999</v>
      </c>
      <c r="V367" s="11">
        <v>13.82882112</v>
      </c>
      <c r="W367" s="11">
        <v>25.559085120000002</v>
      </c>
      <c r="X367" s="11">
        <v>21.33619008</v>
      </c>
      <c r="Y367" s="11">
        <v>53.70312512</v>
      </c>
    </row>
    <row r="368" spans="1:25" ht="11.25">
      <c r="A368" s="10">
        <f t="shared" si="7"/>
        <v>42848</v>
      </c>
      <c r="B368" s="11">
        <v>8.603912320000001</v>
      </c>
      <c r="C368" s="11">
        <v>38.13495936</v>
      </c>
      <c r="D368" s="11">
        <v>14.157096640000002</v>
      </c>
      <c r="E368" s="11">
        <v>9.255307199999999</v>
      </c>
      <c r="F368" s="11">
        <v>17.98124864</v>
      </c>
      <c r="G368" s="11">
        <v>11.48448704</v>
      </c>
      <c r="H368" s="11">
        <v>14.456153919999998</v>
      </c>
      <c r="I368" s="11">
        <v>29.156366079999998</v>
      </c>
      <c r="J368" s="11">
        <v>6.134111679999999</v>
      </c>
      <c r="K368" s="11">
        <v>3.18135072</v>
      </c>
      <c r="L368" s="11">
        <v>0.13234144</v>
      </c>
      <c r="M368" s="11">
        <v>0.49499135999999994</v>
      </c>
      <c r="N368" s="11">
        <v>0</v>
      </c>
      <c r="O368" s="11">
        <v>0</v>
      </c>
      <c r="P368" s="11">
        <v>0</v>
      </c>
      <c r="Q368" s="11">
        <v>0</v>
      </c>
      <c r="R368" s="11">
        <v>0.2234336</v>
      </c>
      <c r="S368" s="11">
        <v>0.09109216</v>
      </c>
      <c r="T368" s="11">
        <v>1.89574816</v>
      </c>
      <c r="U368" s="11">
        <v>0</v>
      </c>
      <c r="V368" s="11">
        <v>2.36667744</v>
      </c>
      <c r="W368" s="11">
        <v>27.554519039999995</v>
      </c>
      <c r="X368" s="11">
        <v>30.36290752</v>
      </c>
      <c r="Y368" s="11">
        <v>5.7611494400000005</v>
      </c>
    </row>
    <row r="369" spans="1:25" ht="11.25">
      <c r="A369" s="10">
        <f t="shared" si="7"/>
        <v>42849</v>
      </c>
      <c r="B369" s="11">
        <v>5.83849184</v>
      </c>
      <c r="C369" s="11">
        <v>0.18218432</v>
      </c>
      <c r="D369" s="11">
        <v>3.26213056</v>
      </c>
      <c r="E369" s="11">
        <v>0</v>
      </c>
      <c r="F369" s="11">
        <v>0</v>
      </c>
      <c r="G369" s="11">
        <v>0</v>
      </c>
      <c r="H369" s="11">
        <v>0</v>
      </c>
      <c r="I369" s="11">
        <v>0.05499903999999999</v>
      </c>
      <c r="J369" s="11">
        <v>0.01890592</v>
      </c>
      <c r="K369" s="11">
        <v>6.86972384</v>
      </c>
      <c r="L369" s="11">
        <v>7.28049792</v>
      </c>
      <c r="M369" s="11">
        <v>9.595613759999999</v>
      </c>
      <c r="N369" s="11">
        <v>18.24936896</v>
      </c>
      <c r="O369" s="11">
        <v>5.714744</v>
      </c>
      <c r="P369" s="11">
        <v>0.0343744</v>
      </c>
      <c r="Q369" s="11">
        <v>1.27872768</v>
      </c>
      <c r="R369" s="11">
        <v>0</v>
      </c>
      <c r="S369" s="11">
        <v>0</v>
      </c>
      <c r="T369" s="11">
        <v>0</v>
      </c>
      <c r="U369" s="11">
        <v>0</v>
      </c>
      <c r="V369" s="11">
        <v>0</v>
      </c>
      <c r="W369" s="11">
        <v>8.406259519999999</v>
      </c>
      <c r="X369" s="11">
        <v>15.84487968</v>
      </c>
      <c r="Y369" s="11">
        <v>13.670698880000002</v>
      </c>
    </row>
    <row r="370" spans="1:25" ht="11.25">
      <c r="A370" s="10">
        <f t="shared" si="7"/>
        <v>42850</v>
      </c>
      <c r="B370" s="11">
        <v>0.0773424</v>
      </c>
      <c r="C370" s="11">
        <v>0.9367024000000002</v>
      </c>
      <c r="D370" s="11">
        <v>0.08249856</v>
      </c>
      <c r="E370" s="11">
        <v>0</v>
      </c>
      <c r="F370" s="11">
        <v>0</v>
      </c>
      <c r="G370" s="11">
        <v>0</v>
      </c>
      <c r="H370" s="11">
        <v>0</v>
      </c>
      <c r="I370" s="11">
        <v>3.17791328</v>
      </c>
      <c r="J370" s="11">
        <v>0.0601552</v>
      </c>
      <c r="K370" s="11">
        <v>3.18478816</v>
      </c>
      <c r="L370" s="11">
        <v>6.39535712</v>
      </c>
      <c r="M370" s="11">
        <v>12.467594880000002</v>
      </c>
      <c r="N370" s="11">
        <v>18.68936128</v>
      </c>
      <c r="O370" s="11">
        <v>15.12129856</v>
      </c>
      <c r="P370" s="11">
        <v>14.055692160000001</v>
      </c>
      <c r="Q370" s="11">
        <v>15.604258880000001</v>
      </c>
      <c r="R370" s="11">
        <v>12.13931936</v>
      </c>
      <c r="S370" s="11">
        <v>11.31089632</v>
      </c>
      <c r="T370" s="11">
        <v>22.920849920000002</v>
      </c>
      <c r="U370" s="11">
        <v>16.08893792</v>
      </c>
      <c r="V370" s="11">
        <v>10.56840928</v>
      </c>
      <c r="W370" s="11">
        <v>9.4787408</v>
      </c>
      <c r="X370" s="11">
        <v>6.10661216</v>
      </c>
      <c r="Y370" s="11">
        <v>8.74140992</v>
      </c>
    </row>
    <row r="371" spans="1:25" ht="11.25">
      <c r="A371" s="10">
        <f t="shared" si="7"/>
        <v>42851</v>
      </c>
      <c r="B371" s="11">
        <v>0</v>
      </c>
      <c r="C371" s="11">
        <v>0</v>
      </c>
      <c r="D371" s="11">
        <v>0</v>
      </c>
      <c r="E371" s="11">
        <v>0</v>
      </c>
      <c r="F371" s="11">
        <v>0</v>
      </c>
      <c r="G371" s="11">
        <v>0.03609312</v>
      </c>
      <c r="H371" s="11">
        <v>0.9332649599999999</v>
      </c>
      <c r="I371" s="11">
        <v>11.80073152</v>
      </c>
      <c r="J371" s="11">
        <v>14.37365536</v>
      </c>
      <c r="K371" s="11">
        <v>15.673007679999998</v>
      </c>
      <c r="L371" s="11">
        <v>9.645456639999999</v>
      </c>
      <c r="M371" s="11">
        <v>10.12497952</v>
      </c>
      <c r="N371" s="11">
        <v>12.173693759999999</v>
      </c>
      <c r="O371" s="11">
        <v>4.69382432</v>
      </c>
      <c r="P371" s="11">
        <v>5.596152320000001</v>
      </c>
      <c r="Q371" s="11">
        <v>13.777259519999998</v>
      </c>
      <c r="R371" s="11">
        <v>18.81826528</v>
      </c>
      <c r="S371" s="11">
        <v>13.78241568</v>
      </c>
      <c r="T371" s="11">
        <v>16.549554880000002</v>
      </c>
      <c r="U371" s="11">
        <v>17.046264960000002</v>
      </c>
      <c r="V371" s="11">
        <v>16.5083056</v>
      </c>
      <c r="W371" s="11">
        <v>21.4925936</v>
      </c>
      <c r="X371" s="11">
        <v>50.007877119999996</v>
      </c>
      <c r="Y371" s="11">
        <v>99.11170752</v>
      </c>
    </row>
    <row r="372" spans="1:25" ht="11.25">
      <c r="A372" s="10">
        <f t="shared" si="7"/>
        <v>42852</v>
      </c>
      <c r="B372" s="11">
        <v>7.21346784</v>
      </c>
      <c r="C372" s="11">
        <v>2.39589568</v>
      </c>
      <c r="D372" s="11">
        <v>13.935381759999999</v>
      </c>
      <c r="E372" s="11">
        <v>20.743231679999997</v>
      </c>
      <c r="F372" s="11">
        <v>35.14438656</v>
      </c>
      <c r="G372" s="11">
        <v>22.55648128</v>
      </c>
      <c r="H372" s="11">
        <v>13.593356479999999</v>
      </c>
      <c r="I372" s="11">
        <v>21.43071968</v>
      </c>
      <c r="J372" s="11">
        <v>14.93739552</v>
      </c>
      <c r="K372" s="11">
        <v>14.856615679999999</v>
      </c>
      <c r="L372" s="11">
        <v>19.09326048</v>
      </c>
      <c r="M372" s="11">
        <v>17.900468800000002</v>
      </c>
      <c r="N372" s="11">
        <v>23.72349216</v>
      </c>
      <c r="O372" s="11">
        <v>15.78988064</v>
      </c>
      <c r="P372" s="11">
        <v>17.64609824</v>
      </c>
      <c r="Q372" s="11">
        <v>37.87371392</v>
      </c>
      <c r="R372" s="11">
        <v>44.159072959999996</v>
      </c>
      <c r="S372" s="11">
        <v>56.575106240000004</v>
      </c>
      <c r="T372" s="11">
        <v>52.25424415999999</v>
      </c>
      <c r="U372" s="11">
        <v>71.713592</v>
      </c>
      <c r="V372" s="11">
        <v>94.89568736</v>
      </c>
      <c r="W372" s="11">
        <v>146.31807104</v>
      </c>
      <c r="X372" s="11">
        <v>146.0997936</v>
      </c>
      <c r="Y372" s="11">
        <v>133.13892608</v>
      </c>
    </row>
    <row r="373" spans="1:25" ht="11.25">
      <c r="A373" s="10">
        <f t="shared" si="7"/>
        <v>42853</v>
      </c>
      <c r="B373" s="11">
        <v>9.85857792</v>
      </c>
      <c r="C373" s="11">
        <v>10.11982336</v>
      </c>
      <c r="D373" s="11">
        <v>7.97829824</v>
      </c>
      <c r="E373" s="11">
        <v>11.86260544</v>
      </c>
      <c r="F373" s="11">
        <v>12.79415168</v>
      </c>
      <c r="G373" s="11">
        <v>9.05593568</v>
      </c>
      <c r="H373" s="11">
        <v>156.47055007999998</v>
      </c>
      <c r="I373" s="11">
        <v>155.50806688</v>
      </c>
      <c r="J373" s="11">
        <v>155.41009984</v>
      </c>
      <c r="K373" s="11">
        <v>154.813704</v>
      </c>
      <c r="L373" s="11">
        <v>153.76184736</v>
      </c>
      <c r="M373" s="11">
        <v>154.61261376</v>
      </c>
      <c r="N373" s="11">
        <v>155.47025504</v>
      </c>
      <c r="O373" s="11">
        <v>156.11649376</v>
      </c>
      <c r="P373" s="11">
        <v>156.52726784</v>
      </c>
      <c r="Q373" s="11">
        <v>160.2018912</v>
      </c>
      <c r="R373" s="11">
        <v>158.77363488</v>
      </c>
      <c r="S373" s="11">
        <v>158.5777008</v>
      </c>
      <c r="T373" s="11">
        <v>154.69511232</v>
      </c>
      <c r="U373" s="11">
        <v>149.25020736</v>
      </c>
      <c r="V373" s="11">
        <v>149.31036256000002</v>
      </c>
      <c r="W373" s="11">
        <v>147.79788896</v>
      </c>
      <c r="X373" s="11">
        <v>148.07804031999999</v>
      </c>
      <c r="Y373" s="11">
        <v>148.19147584</v>
      </c>
    </row>
    <row r="374" spans="1:25" ht="11.25">
      <c r="A374" s="10">
        <f t="shared" si="7"/>
        <v>42854</v>
      </c>
      <c r="B374" s="11">
        <v>40.92959808</v>
      </c>
      <c r="C374" s="11">
        <v>14.5575584</v>
      </c>
      <c r="D374" s="11">
        <v>17.50688192</v>
      </c>
      <c r="E374" s="11">
        <v>32.92723776</v>
      </c>
      <c r="F374" s="11">
        <v>27.573424959999997</v>
      </c>
      <c r="G374" s="11">
        <v>23.6925552</v>
      </c>
      <c r="H374" s="11">
        <v>16.29518432</v>
      </c>
      <c r="I374" s="11">
        <v>13.86319552</v>
      </c>
      <c r="J374" s="11">
        <v>14.954582720000001</v>
      </c>
      <c r="K374" s="11">
        <v>14.33928096</v>
      </c>
      <c r="L374" s="11">
        <v>5.735368639999999</v>
      </c>
      <c r="M374" s="11">
        <v>17.38141536</v>
      </c>
      <c r="N374" s="11">
        <v>23.44677824</v>
      </c>
      <c r="O374" s="11">
        <v>18.20640096</v>
      </c>
      <c r="P374" s="11">
        <v>27.765921600000002</v>
      </c>
      <c r="Q374" s="11">
        <v>29.230271039999998</v>
      </c>
      <c r="R374" s="11">
        <v>30.613840640000003</v>
      </c>
      <c r="S374" s="11">
        <v>34.50502271999999</v>
      </c>
      <c r="T374" s="11">
        <v>144.44810368</v>
      </c>
      <c r="U374" s="11">
        <v>28.40700416</v>
      </c>
      <c r="V374" s="11">
        <v>31.32710944</v>
      </c>
      <c r="W374" s="11">
        <v>136.38730687999998</v>
      </c>
      <c r="X374" s="11">
        <v>135.10342304</v>
      </c>
      <c r="Y374" s="11">
        <v>39.13869183999999</v>
      </c>
    </row>
    <row r="375" spans="1:25" ht="11.25">
      <c r="A375" s="10">
        <f t="shared" si="7"/>
        <v>42855</v>
      </c>
      <c r="B375" s="11">
        <v>3.8911820799999997</v>
      </c>
      <c r="C375" s="11">
        <v>2.5608928</v>
      </c>
      <c r="D375" s="11">
        <v>3.3893158399999996</v>
      </c>
      <c r="E375" s="11">
        <v>0.08077983999999999</v>
      </c>
      <c r="F375" s="11">
        <v>3.8396204800000002</v>
      </c>
      <c r="G375" s="11">
        <v>0.28874496</v>
      </c>
      <c r="H375" s="11">
        <v>0.7012377599999999</v>
      </c>
      <c r="I375" s="11">
        <v>0.23546464</v>
      </c>
      <c r="J375" s="11">
        <v>0</v>
      </c>
      <c r="K375" s="11">
        <v>3.34978528</v>
      </c>
      <c r="L375" s="11">
        <v>7.79955136</v>
      </c>
      <c r="M375" s="11">
        <v>29.91604032</v>
      </c>
      <c r="N375" s="11">
        <v>21.8449312</v>
      </c>
      <c r="O375" s="11">
        <v>15.183172480000001</v>
      </c>
      <c r="P375" s="11">
        <v>16.05628224</v>
      </c>
      <c r="Q375" s="11">
        <v>21.3207216</v>
      </c>
      <c r="R375" s="11">
        <v>15.518322880000001</v>
      </c>
      <c r="S375" s="11">
        <v>14.69677472</v>
      </c>
      <c r="T375" s="11">
        <v>28.288412479999998</v>
      </c>
      <c r="U375" s="11">
        <v>19.90621504</v>
      </c>
      <c r="V375" s="11">
        <v>19.29435072</v>
      </c>
      <c r="W375" s="11">
        <v>31.263516799999998</v>
      </c>
      <c r="X375" s="11">
        <v>31.9510048</v>
      </c>
      <c r="Y375" s="11">
        <v>72.5213904</v>
      </c>
    </row>
    <row r="376" spans="1:25" ht="11.25">
      <c r="A376" s="10"/>
      <c r="B376" s="11"/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  <c r="P376" s="11"/>
      <c r="Q376" s="11"/>
      <c r="R376" s="11"/>
      <c r="S376" s="11"/>
      <c r="T376" s="11"/>
      <c r="U376" s="11"/>
      <c r="V376" s="11"/>
      <c r="W376" s="11"/>
      <c r="X376" s="11"/>
      <c r="Y376" s="11"/>
    </row>
    <row r="377" spans="1:25" ht="12.75">
      <c r="A377" s="12"/>
      <c r="B377" s="12"/>
      <c r="C377" s="12"/>
      <c r="D377" s="12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  <c r="Y377" s="12"/>
    </row>
    <row r="378" spans="1:25" ht="34.5" customHeight="1">
      <c r="A378" s="47" t="s">
        <v>65</v>
      </c>
      <c r="B378" s="48"/>
      <c r="C378" s="48"/>
      <c r="D378" s="48"/>
      <c r="E378" s="48"/>
      <c r="F378" s="48"/>
      <c r="G378" s="48"/>
      <c r="H378" s="48"/>
      <c r="I378" s="48"/>
      <c r="J378" s="48"/>
      <c r="K378" s="48"/>
      <c r="L378" s="48"/>
      <c r="M378" s="48"/>
      <c r="N378" s="48"/>
      <c r="O378" s="48"/>
      <c r="P378" s="48"/>
      <c r="Q378" s="48"/>
      <c r="R378" s="48"/>
      <c r="S378" s="48"/>
      <c r="T378" s="48"/>
      <c r="U378" s="48"/>
      <c r="V378" s="48"/>
      <c r="W378" s="48"/>
      <c r="X378" s="48"/>
      <c r="Y378" s="49"/>
    </row>
    <row r="379" spans="1:25" ht="15">
      <c r="A379" s="35"/>
      <c r="B379" s="35"/>
      <c r="C379" s="35"/>
      <c r="D379" s="35"/>
      <c r="E379" s="35"/>
      <c r="F379" s="35"/>
      <c r="G379" s="35"/>
      <c r="H379" s="35"/>
      <c r="I379" s="35"/>
      <c r="J379" s="35"/>
      <c r="K379" s="35"/>
      <c r="L379" s="35"/>
      <c r="M379" s="35"/>
      <c r="N379" s="35"/>
      <c r="O379" s="35"/>
      <c r="P379" s="35"/>
      <c r="Q379" s="35"/>
      <c r="R379" s="35"/>
      <c r="S379" s="35"/>
      <c r="T379" s="35"/>
      <c r="U379" s="35"/>
      <c r="V379" s="35"/>
      <c r="W379" s="35"/>
      <c r="X379" s="35"/>
      <c r="Y379" s="35"/>
    </row>
    <row r="380" spans="1:25" ht="27" customHeight="1">
      <c r="A380" s="47" t="s">
        <v>66</v>
      </c>
      <c r="B380" s="48"/>
      <c r="C380" s="48"/>
      <c r="D380" s="48"/>
      <c r="E380" s="48"/>
      <c r="F380" s="48"/>
      <c r="G380" s="48"/>
      <c r="H380" s="48"/>
      <c r="I380" s="48"/>
      <c r="J380" s="48"/>
      <c r="K380" s="48"/>
      <c r="L380" s="48"/>
      <c r="M380" s="48"/>
      <c r="N380" s="48"/>
      <c r="O380" s="48"/>
      <c r="P380" s="48"/>
      <c r="Q380" s="48"/>
      <c r="R380" s="48"/>
      <c r="S380" s="48"/>
      <c r="T380" s="48"/>
      <c r="U380" s="48"/>
      <c r="V380" s="48"/>
      <c r="W380" s="48"/>
      <c r="X380" s="48"/>
      <c r="Y380" s="49"/>
    </row>
    <row r="381" spans="1:25" ht="11.25">
      <c r="A381" s="7" t="s">
        <v>22</v>
      </c>
      <c r="B381" s="6" t="s">
        <v>23</v>
      </c>
      <c r="C381" s="8" t="s">
        <v>24</v>
      </c>
      <c r="D381" s="9" t="s">
        <v>25</v>
      </c>
      <c r="E381" s="6" t="s">
        <v>26</v>
      </c>
      <c r="F381" s="6" t="s">
        <v>27</v>
      </c>
      <c r="G381" s="8" t="s">
        <v>28</v>
      </c>
      <c r="H381" s="9" t="s">
        <v>29</v>
      </c>
      <c r="I381" s="6" t="s">
        <v>30</v>
      </c>
      <c r="J381" s="6" t="s">
        <v>31</v>
      </c>
      <c r="K381" s="6" t="s">
        <v>32</v>
      </c>
      <c r="L381" s="6" t="s">
        <v>33</v>
      </c>
      <c r="M381" s="6" t="s">
        <v>34</v>
      </c>
      <c r="N381" s="6" t="s">
        <v>35</v>
      </c>
      <c r="O381" s="6" t="s">
        <v>36</v>
      </c>
      <c r="P381" s="6" t="s">
        <v>37</v>
      </c>
      <c r="Q381" s="6" t="s">
        <v>38</v>
      </c>
      <c r="R381" s="6" t="s">
        <v>39</v>
      </c>
      <c r="S381" s="6" t="s">
        <v>40</v>
      </c>
      <c r="T381" s="6" t="s">
        <v>41</v>
      </c>
      <c r="U381" s="6" t="s">
        <v>42</v>
      </c>
      <c r="V381" s="6" t="s">
        <v>43</v>
      </c>
      <c r="W381" s="6" t="s">
        <v>44</v>
      </c>
      <c r="X381" s="6" t="s">
        <v>45</v>
      </c>
      <c r="Y381" s="6" t="s">
        <v>62</v>
      </c>
    </row>
    <row r="382" spans="1:25" ht="11.25">
      <c r="A382" s="10">
        <f aca="true" t="shared" si="8" ref="A382:A411">A346</f>
        <v>42826</v>
      </c>
      <c r="B382" s="11">
        <v>112.27366528</v>
      </c>
      <c r="C382" s="11">
        <v>117.46591839999999</v>
      </c>
      <c r="D382" s="11">
        <v>125.39265504</v>
      </c>
      <c r="E382" s="11">
        <v>139.54975168</v>
      </c>
      <c r="F382" s="11">
        <v>139.78177888</v>
      </c>
      <c r="G382" s="11">
        <v>138.77632768</v>
      </c>
      <c r="H382" s="11">
        <v>138.62508032</v>
      </c>
      <c r="I382" s="11">
        <v>139.31084959999998</v>
      </c>
      <c r="J382" s="11">
        <v>138.88632576</v>
      </c>
      <c r="K382" s="11">
        <v>138.43602112000002</v>
      </c>
      <c r="L382" s="11">
        <v>111.46758559999999</v>
      </c>
      <c r="M382" s="11">
        <v>103.90521759999999</v>
      </c>
      <c r="N382" s="11">
        <v>138.49961376000002</v>
      </c>
      <c r="O382" s="11">
        <v>139.15100864</v>
      </c>
      <c r="P382" s="11">
        <v>139.92443264</v>
      </c>
      <c r="Q382" s="11">
        <v>139.45865952</v>
      </c>
      <c r="R382" s="11">
        <v>138.29508608</v>
      </c>
      <c r="S382" s="11">
        <v>122.55161087999998</v>
      </c>
      <c r="T382" s="11">
        <v>118.62605440000002</v>
      </c>
      <c r="U382" s="11">
        <v>122.74067008</v>
      </c>
      <c r="V382" s="11">
        <v>120.33961824</v>
      </c>
      <c r="W382" s="11">
        <v>113.3323968</v>
      </c>
      <c r="X382" s="11">
        <v>111.03274944</v>
      </c>
      <c r="Y382" s="11">
        <v>111.96773311999999</v>
      </c>
    </row>
    <row r="383" spans="1:25" ht="11.25">
      <c r="A383" s="10">
        <f t="shared" si="8"/>
        <v>42827</v>
      </c>
      <c r="B383" s="11">
        <v>127.99479712</v>
      </c>
      <c r="C383" s="11">
        <v>129.46602144</v>
      </c>
      <c r="D383" s="11">
        <v>133.71125984</v>
      </c>
      <c r="E383" s="11">
        <v>140.29911359999997</v>
      </c>
      <c r="F383" s="11">
        <v>141.4592496</v>
      </c>
      <c r="G383" s="11">
        <v>141.38534464</v>
      </c>
      <c r="H383" s="11">
        <v>141.20831648</v>
      </c>
      <c r="I383" s="11">
        <v>137.10573184</v>
      </c>
      <c r="J383" s="11">
        <v>134.18390784</v>
      </c>
      <c r="K383" s="11">
        <v>129.25805631999998</v>
      </c>
      <c r="L383" s="11">
        <v>126.66450784</v>
      </c>
      <c r="M383" s="11">
        <v>127.41215104</v>
      </c>
      <c r="N383" s="11">
        <v>129.4024288</v>
      </c>
      <c r="O383" s="11">
        <v>130.54194016</v>
      </c>
      <c r="P383" s="11">
        <v>139.26960032</v>
      </c>
      <c r="Q383" s="11">
        <v>137.93071744</v>
      </c>
      <c r="R383" s="11">
        <v>140.73223104000002</v>
      </c>
      <c r="S383" s="11">
        <v>136.4148064</v>
      </c>
      <c r="T383" s="11">
        <v>138.9842928</v>
      </c>
      <c r="U383" s="11">
        <v>133.44313952</v>
      </c>
      <c r="V383" s="11">
        <v>123.29753536</v>
      </c>
      <c r="W383" s="11">
        <v>127.18527999999999</v>
      </c>
      <c r="X383" s="11">
        <v>124.349392</v>
      </c>
      <c r="Y383" s="11">
        <v>123.21847423999999</v>
      </c>
    </row>
    <row r="384" spans="1:25" ht="11.25">
      <c r="A384" s="10">
        <f t="shared" si="8"/>
        <v>42828</v>
      </c>
      <c r="B384" s="11">
        <v>145.66667615999998</v>
      </c>
      <c r="C384" s="11">
        <v>146.69447072</v>
      </c>
      <c r="D384" s="11">
        <v>148.7895904</v>
      </c>
      <c r="E384" s="11">
        <v>154.34621216</v>
      </c>
      <c r="F384" s="11">
        <v>157.67365407999998</v>
      </c>
      <c r="G384" s="11">
        <v>155.76587487999998</v>
      </c>
      <c r="H384" s="11">
        <v>154.16059040000002</v>
      </c>
      <c r="I384" s="11">
        <v>147.79788896</v>
      </c>
      <c r="J384" s="11">
        <v>148.29459904</v>
      </c>
      <c r="K384" s="11">
        <v>148.02476</v>
      </c>
      <c r="L384" s="11">
        <v>147.48851936</v>
      </c>
      <c r="M384" s="11">
        <v>147.71195296</v>
      </c>
      <c r="N384" s="11">
        <v>148.46647104000002</v>
      </c>
      <c r="O384" s="11">
        <v>150.53924736</v>
      </c>
      <c r="P384" s="11">
        <v>160.87906687999998</v>
      </c>
      <c r="Q384" s="11">
        <v>162.77825248</v>
      </c>
      <c r="R384" s="11">
        <v>161.88451808</v>
      </c>
      <c r="S384" s="11">
        <v>153.6106</v>
      </c>
      <c r="T384" s="11">
        <v>148.24647488</v>
      </c>
      <c r="U384" s="11">
        <v>147.17571232</v>
      </c>
      <c r="V384" s="11">
        <v>146.02932608</v>
      </c>
      <c r="W384" s="11">
        <v>145.56527168000002</v>
      </c>
      <c r="X384" s="11">
        <v>146.69618944</v>
      </c>
      <c r="Y384" s="11">
        <v>145.47589824</v>
      </c>
    </row>
    <row r="385" spans="1:25" ht="11.25">
      <c r="A385" s="10">
        <f t="shared" si="8"/>
        <v>42829</v>
      </c>
      <c r="B385" s="11">
        <v>154.93057695999997</v>
      </c>
      <c r="C385" s="11">
        <v>155.84149856</v>
      </c>
      <c r="D385" s="11">
        <v>157.04975872</v>
      </c>
      <c r="E385" s="11">
        <v>160.54047904</v>
      </c>
      <c r="F385" s="11">
        <v>161.81405056</v>
      </c>
      <c r="G385" s="11">
        <v>161.20562368</v>
      </c>
      <c r="H385" s="11">
        <v>160.56454112</v>
      </c>
      <c r="I385" s="11">
        <v>160.73297568</v>
      </c>
      <c r="J385" s="11">
        <v>158.6550432</v>
      </c>
      <c r="K385" s="11">
        <v>157.67881024</v>
      </c>
      <c r="L385" s="11">
        <v>157.14772576</v>
      </c>
      <c r="M385" s="11">
        <v>155.67478272</v>
      </c>
      <c r="N385" s="11">
        <v>156.48601856</v>
      </c>
      <c r="O385" s="11">
        <v>157.95552415999998</v>
      </c>
      <c r="P385" s="11">
        <v>161.95670432</v>
      </c>
      <c r="Q385" s="11">
        <v>162.12170143999998</v>
      </c>
      <c r="R385" s="11">
        <v>160.78281855999998</v>
      </c>
      <c r="S385" s="11">
        <v>155.50634816</v>
      </c>
      <c r="T385" s="11">
        <v>154.3496496</v>
      </c>
      <c r="U385" s="11">
        <v>153.81169024</v>
      </c>
      <c r="V385" s="11">
        <v>153.66044287999998</v>
      </c>
      <c r="W385" s="11">
        <v>153.11388992</v>
      </c>
      <c r="X385" s="11">
        <v>152.28374816</v>
      </c>
      <c r="Y385" s="11">
        <v>151.81625631999998</v>
      </c>
    </row>
    <row r="386" spans="1:25" ht="11.25">
      <c r="A386" s="10">
        <f t="shared" si="8"/>
        <v>42830</v>
      </c>
      <c r="B386" s="11">
        <v>153.43529056</v>
      </c>
      <c r="C386" s="11">
        <v>154.47339743999999</v>
      </c>
      <c r="D386" s="11">
        <v>159.58487072</v>
      </c>
      <c r="E386" s="11">
        <v>160.35829472</v>
      </c>
      <c r="F386" s="11">
        <v>160.90828512</v>
      </c>
      <c r="G386" s="11">
        <v>160.62641504</v>
      </c>
      <c r="H386" s="11">
        <v>160.3393888</v>
      </c>
      <c r="I386" s="11">
        <v>159.77392992</v>
      </c>
      <c r="J386" s="11">
        <v>159.02972415999997</v>
      </c>
      <c r="K386" s="11">
        <v>157.11335136</v>
      </c>
      <c r="L386" s="11">
        <v>155.32416384</v>
      </c>
      <c r="M386" s="11">
        <v>157.1683504</v>
      </c>
      <c r="N386" s="11">
        <v>159.70174368</v>
      </c>
      <c r="O386" s="11">
        <v>160.24657792</v>
      </c>
      <c r="P386" s="11">
        <v>161.41187008</v>
      </c>
      <c r="Q386" s="11">
        <v>161.30702816</v>
      </c>
      <c r="R386" s="11">
        <v>160.07986208</v>
      </c>
      <c r="S386" s="11">
        <v>157.10303904000003</v>
      </c>
      <c r="T386" s="11">
        <v>154.50949056</v>
      </c>
      <c r="U386" s="11">
        <v>153.47653984000002</v>
      </c>
      <c r="V386" s="11">
        <v>154.13652832</v>
      </c>
      <c r="W386" s="11">
        <v>153.44732159999998</v>
      </c>
      <c r="X386" s="11">
        <v>153.59169408</v>
      </c>
      <c r="Y386" s="11">
        <v>154.01449920000002</v>
      </c>
    </row>
    <row r="387" spans="1:25" ht="11.25">
      <c r="A387" s="10">
        <f t="shared" si="8"/>
        <v>42831</v>
      </c>
      <c r="B387" s="11">
        <v>154.2035584</v>
      </c>
      <c r="C387" s="11">
        <v>157.73380928</v>
      </c>
      <c r="D387" s="11">
        <v>162.19045024</v>
      </c>
      <c r="E387" s="11">
        <v>166.3205344</v>
      </c>
      <c r="F387" s="11">
        <v>166.53021823999998</v>
      </c>
      <c r="G387" s="11">
        <v>165.8736672</v>
      </c>
      <c r="H387" s="11">
        <v>165.50586112000002</v>
      </c>
      <c r="I387" s="11">
        <v>164.62587648000002</v>
      </c>
      <c r="J387" s="11">
        <v>164.90774656</v>
      </c>
      <c r="K387" s="11">
        <v>163.19933887999997</v>
      </c>
      <c r="L387" s="11">
        <v>163.35402368</v>
      </c>
      <c r="M387" s="11">
        <v>163.70979871999998</v>
      </c>
      <c r="N387" s="11">
        <v>165.24289696</v>
      </c>
      <c r="O387" s="11">
        <v>166.13319392</v>
      </c>
      <c r="P387" s="11">
        <v>167.12317664</v>
      </c>
      <c r="Q387" s="11">
        <v>167.07333376</v>
      </c>
      <c r="R387" s="11">
        <v>166.14694368</v>
      </c>
      <c r="S387" s="11">
        <v>163.57573856</v>
      </c>
      <c r="T387" s="11">
        <v>154.90479616</v>
      </c>
      <c r="U387" s="11">
        <v>152.78733312</v>
      </c>
      <c r="V387" s="11">
        <v>153.29779295999998</v>
      </c>
      <c r="W387" s="11">
        <v>152.97639231999997</v>
      </c>
      <c r="X387" s="11">
        <v>152.8973312</v>
      </c>
      <c r="Y387" s="11">
        <v>149.41004832</v>
      </c>
    </row>
    <row r="388" spans="1:25" ht="11.25">
      <c r="A388" s="10">
        <f t="shared" si="8"/>
        <v>42832</v>
      </c>
      <c r="B388" s="11">
        <v>163.94698208</v>
      </c>
      <c r="C388" s="11">
        <v>164.54509664</v>
      </c>
      <c r="D388" s="11">
        <v>165.31680192</v>
      </c>
      <c r="E388" s="11">
        <v>174.6821072</v>
      </c>
      <c r="F388" s="11">
        <v>179.95170272</v>
      </c>
      <c r="G388" s="11">
        <v>176.02958368</v>
      </c>
      <c r="H388" s="11">
        <v>175.29397152</v>
      </c>
      <c r="I388" s="11">
        <v>173.6422816</v>
      </c>
      <c r="J388" s="11">
        <v>172.47870816</v>
      </c>
      <c r="K388" s="11">
        <v>170.25812192</v>
      </c>
      <c r="L388" s="11">
        <v>164.71524992</v>
      </c>
      <c r="M388" s="11">
        <v>168.48268416</v>
      </c>
      <c r="N388" s="11">
        <v>170.83045568</v>
      </c>
      <c r="O388" s="11">
        <v>174.836792</v>
      </c>
      <c r="P388" s="11">
        <v>185.32442144</v>
      </c>
      <c r="Q388" s="11">
        <v>187.12907744</v>
      </c>
      <c r="R388" s="11">
        <v>177.8789264</v>
      </c>
      <c r="S388" s="11">
        <v>164.00369984</v>
      </c>
      <c r="T388" s="11">
        <v>163.4244912</v>
      </c>
      <c r="U388" s="11">
        <v>162.81262688</v>
      </c>
      <c r="V388" s="11">
        <v>163.4158976</v>
      </c>
      <c r="W388" s="11">
        <v>163.24058816</v>
      </c>
      <c r="X388" s="11">
        <v>163.41246016</v>
      </c>
      <c r="Y388" s="11">
        <v>163.46230304</v>
      </c>
    </row>
    <row r="389" spans="1:25" ht="11.25">
      <c r="A389" s="10">
        <f t="shared" si="8"/>
        <v>42833</v>
      </c>
      <c r="B389" s="11">
        <v>155.5097856</v>
      </c>
      <c r="C389" s="11">
        <v>155.36541312</v>
      </c>
      <c r="D389" s="11">
        <v>156.36398944</v>
      </c>
      <c r="E389" s="11">
        <v>167.57348128</v>
      </c>
      <c r="F389" s="11">
        <v>174.81788608</v>
      </c>
      <c r="G389" s="11">
        <v>173.11979072</v>
      </c>
      <c r="H389" s="11">
        <v>172.61276832</v>
      </c>
      <c r="I389" s="11">
        <v>172.30855487999997</v>
      </c>
      <c r="J389" s="11">
        <v>172.14527648</v>
      </c>
      <c r="K389" s="11">
        <v>171.8977808</v>
      </c>
      <c r="L389" s="11">
        <v>171.77059552</v>
      </c>
      <c r="M389" s="11">
        <v>170.71014528</v>
      </c>
      <c r="N389" s="11">
        <v>170.75655072</v>
      </c>
      <c r="O389" s="11">
        <v>171.28935392</v>
      </c>
      <c r="P389" s="11">
        <v>172.07996512000003</v>
      </c>
      <c r="Q389" s="11">
        <v>174.965696</v>
      </c>
      <c r="R389" s="11">
        <v>170.74451968000002</v>
      </c>
      <c r="S389" s="11">
        <v>170.03640704</v>
      </c>
      <c r="T389" s="11">
        <v>169.63938272</v>
      </c>
      <c r="U389" s="11">
        <v>167.06645888</v>
      </c>
      <c r="V389" s="11">
        <v>168.49815264</v>
      </c>
      <c r="W389" s="11">
        <v>162.90715648</v>
      </c>
      <c r="X389" s="11">
        <v>163.06871616</v>
      </c>
      <c r="Y389" s="11">
        <v>160.56797856</v>
      </c>
    </row>
    <row r="390" spans="1:25" ht="11.25">
      <c r="A390" s="10">
        <f t="shared" si="8"/>
        <v>42834</v>
      </c>
      <c r="B390" s="11">
        <v>149.7176992</v>
      </c>
      <c r="C390" s="11">
        <v>149.53207744</v>
      </c>
      <c r="D390" s="11">
        <v>150.64408927999997</v>
      </c>
      <c r="E390" s="11">
        <v>158.04489759999998</v>
      </c>
      <c r="F390" s="11">
        <v>160.29126464</v>
      </c>
      <c r="G390" s="11">
        <v>158.7753536</v>
      </c>
      <c r="H390" s="11">
        <v>159.32362528000002</v>
      </c>
      <c r="I390" s="11">
        <v>161.39468288</v>
      </c>
      <c r="J390" s="11">
        <v>159.6776816</v>
      </c>
      <c r="K390" s="11">
        <v>155.7418128</v>
      </c>
      <c r="L390" s="11">
        <v>155.19010368</v>
      </c>
      <c r="M390" s="11">
        <v>155.61290879999999</v>
      </c>
      <c r="N390" s="11">
        <v>157.13569472</v>
      </c>
      <c r="O390" s="11">
        <v>161.06640736</v>
      </c>
      <c r="P390" s="11">
        <v>169.01204992</v>
      </c>
      <c r="Q390" s="11">
        <v>168.67689951999998</v>
      </c>
      <c r="R390" s="11">
        <v>164.53822176</v>
      </c>
      <c r="S390" s="11">
        <v>161.817488</v>
      </c>
      <c r="T390" s="11">
        <v>157.35569087999997</v>
      </c>
      <c r="U390" s="11">
        <v>150.07175551999998</v>
      </c>
      <c r="V390" s="11">
        <v>150.53237248000002</v>
      </c>
      <c r="W390" s="11">
        <v>149.27770687999998</v>
      </c>
      <c r="X390" s="11">
        <v>149.25708224</v>
      </c>
      <c r="Y390" s="11">
        <v>149.5200464</v>
      </c>
    </row>
    <row r="391" spans="1:25" ht="11.25">
      <c r="A391" s="10">
        <f t="shared" si="8"/>
        <v>42835</v>
      </c>
      <c r="B391" s="11">
        <v>149.06630432</v>
      </c>
      <c r="C391" s="11">
        <v>154.95635776</v>
      </c>
      <c r="D391" s="11">
        <v>162.11138912</v>
      </c>
      <c r="E391" s="11">
        <v>166.75708928</v>
      </c>
      <c r="F391" s="11">
        <v>166.47693791999998</v>
      </c>
      <c r="G391" s="11">
        <v>165.98194656</v>
      </c>
      <c r="H391" s="11">
        <v>165.41305024</v>
      </c>
      <c r="I391" s="11">
        <v>165.03836928</v>
      </c>
      <c r="J391" s="11">
        <v>165.49383008</v>
      </c>
      <c r="K391" s="11">
        <v>163.37980448</v>
      </c>
      <c r="L391" s="11">
        <v>158.36629824</v>
      </c>
      <c r="M391" s="11">
        <v>158.70144864</v>
      </c>
      <c r="N391" s="11">
        <v>160.73297568</v>
      </c>
      <c r="O391" s="11">
        <v>162.46716416</v>
      </c>
      <c r="P391" s="11">
        <v>164.35603744</v>
      </c>
      <c r="Q391" s="11">
        <v>164.25978912</v>
      </c>
      <c r="R391" s="11">
        <v>163.62042528</v>
      </c>
      <c r="S391" s="11">
        <v>154.76557984000002</v>
      </c>
      <c r="T391" s="11">
        <v>148.50084544</v>
      </c>
      <c r="U391" s="11">
        <v>147.92851168</v>
      </c>
      <c r="V391" s="11">
        <v>148.4716272</v>
      </c>
      <c r="W391" s="11">
        <v>149.26051968000002</v>
      </c>
      <c r="X391" s="11">
        <v>147.29946016</v>
      </c>
      <c r="Y391" s="11">
        <v>148.39084736</v>
      </c>
    </row>
    <row r="392" spans="1:25" ht="11.25">
      <c r="A392" s="10">
        <f t="shared" si="8"/>
        <v>42836</v>
      </c>
      <c r="B392" s="11">
        <v>152.77186464</v>
      </c>
      <c r="C392" s="11">
        <v>153.16201408</v>
      </c>
      <c r="D392" s="11">
        <v>163.47433408</v>
      </c>
      <c r="E392" s="11">
        <v>166.6642784</v>
      </c>
      <c r="F392" s="11">
        <v>169.27157664</v>
      </c>
      <c r="G392" s="11">
        <v>167.12661408</v>
      </c>
      <c r="H392" s="11">
        <v>166.0369456</v>
      </c>
      <c r="I392" s="11">
        <v>165.43367487999998</v>
      </c>
      <c r="J392" s="11">
        <v>164.1721344</v>
      </c>
      <c r="K392" s="11">
        <v>161.31734047999998</v>
      </c>
      <c r="L392" s="11">
        <v>161.21765471999998</v>
      </c>
      <c r="M392" s="11">
        <v>159.81689792</v>
      </c>
      <c r="N392" s="11">
        <v>162.86418848</v>
      </c>
      <c r="O392" s="11">
        <v>165.75507552</v>
      </c>
      <c r="P392" s="11">
        <v>168.31253088</v>
      </c>
      <c r="Q392" s="11">
        <v>168.50159007999997</v>
      </c>
      <c r="R392" s="11">
        <v>167.35520384</v>
      </c>
      <c r="S392" s="11">
        <v>159.23425183999998</v>
      </c>
      <c r="T392" s="11">
        <v>152.19781216</v>
      </c>
      <c r="U392" s="11">
        <v>150.84174208</v>
      </c>
      <c r="V392" s="11">
        <v>151.13220576</v>
      </c>
      <c r="W392" s="11">
        <v>149.78301056</v>
      </c>
      <c r="X392" s="11">
        <v>149.5802016</v>
      </c>
      <c r="Y392" s="11">
        <v>149.7778544</v>
      </c>
    </row>
    <row r="393" spans="1:25" ht="11.25">
      <c r="A393" s="10">
        <f t="shared" si="8"/>
        <v>42837</v>
      </c>
      <c r="B393" s="11">
        <v>145.86261023999998</v>
      </c>
      <c r="C393" s="11">
        <v>152.74092768000003</v>
      </c>
      <c r="D393" s="11">
        <v>155.38260032</v>
      </c>
      <c r="E393" s="11">
        <v>155.59056543999998</v>
      </c>
      <c r="F393" s="11">
        <v>155.69540736</v>
      </c>
      <c r="G393" s="11">
        <v>155.20557215999997</v>
      </c>
      <c r="H393" s="11">
        <v>156.00993312</v>
      </c>
      <c r="I393" s="11">
        <v>153.90450112</v>
      </c>
      <c r="J393" s="11">
        <v>154.3582432</v>
      </c>
      <c r="K393" s="11">
        <v>153.61747488</v>
      </c>
      <c r="L393" s="11">
        <v>152.46077632</v>
      </c>
      <c r="M393" s="11">
        <v>154.45964768</v>
      </c>
      <c r="N393" s="11">
        <v>154.81026656</v>
      </c>
      <c r="O393" s="11">
        <v>154.78276704</v>
      </c>
      <c r="P393" s="11">
        <v>161.52702432</v>
      </c>
      <c r="Q393" s="11">
        <v>163.47433408</v>
      </c>
      <c r="R393" s="11">
        <v>158.23911296</v>
      </c>
      <c r="S393" s="11">
        <v>152.82342624</v>
      </c>
      <c r="T393" s="11">
        <v>151.45016896</v>
      </c>
      <c r="U393" s="11">
        <v>146.134168</v>
      </c>
      <c r="V393" s="11">
        <v>139.85396512</v>
      </c>
      <c r="W393" s="11">
        <v>143.39624704</v>
      </c>
      <c r="X393" s="11">
        <v>140.05333664</v>
      </c>
      <c r="Y393" s="11">
        <v>140.42801759999998</v>
      </c>
    </row>
    <row r="394" spans="1:25" ht="11.25">
      <c r="A394" s="10">
        <f t="shared" si="8"/>
        <v>42838</v>
      </c>
      <c r="B394" s="11">
        <v>140.03099328</v>
      </c>
      <c r="C394" s="11">
        <v>145.64948895999999</v>
      </c>
      <c r="D394" s="11">
        <v>149.39286112000002</v>
      </c>
      <c r="E394" s="11">
        <v>152.95404896</v>
      </c>
      <c r="F394" s="11">
        <v>157.04288384</v>
      </c>
      <c r="G394" s="11">
        <v>154.08152928</v>
      </c>
      <c r="H394" s="11">
        <v>152.89389376</v>
      </c>
      <c r="I394" s="11">
        <v>152.04140864</v>
      </c>
      <c r="J394" s="11">
        <v>148.2396</v>
      </c>
      <c r="K394" s="11">
        <v>147.54523712</v>
      </c>
      <c r="L394" s="11">
        <v>147.91819936</v>
      </c>
      <c r="M394" s="11">
        <v>147.13790047999998</v>
      </c>
      <c r="N394" s="11">
        <v>147.93882399999998</v>
      </c>
      <c r="O394" s="11">
        <v>148.89271359999998</v>
      </c>
      <c r="P394" s="11">
        <v>155.60087776</v>
      </c>
      <c r="Q394" s="11">
        <v>159.35112479999998</v>
      </c>
      <c r="R394" s="11">
        <v>152.89904992</v>
      </c>
      <c r="S394" s="11">
        <v>151.44329408</v>
      </c>
      <c r="T394" s="11">
        <v>146.9763408</v>
      </c>
      <c r="U394" s="11">
        <v>142.11580063999997</v>
      </c>
      <c r="V394" s="11">
        <v>137.5319744</v>
      </c>
      <c r="W394" s="11">
        <v>138.60445568</v>
      </c>
      <c r="X394" s="11">
        <v>138.89491936</v>
      </c>
      <c r="Y394" s="11">
        <v>138.96366816</v>
      </c>
    </row>
    <row r="395" spans="1:25" ht="11.25">
      <c r="A395" s="10">
        <f t="shared" si="8"/>
        <v>42839</v>
      </c>
      <c r="B395" s="11">
        <v>141.12409920000002</v>
      </c>
      <c r="C395" s="11">
        <v>145.52574112</v>
      </c>
      <c r="D395" s="11">
        <v>151.03423872</v>
      </c>
      <c r="E395" s="11">
        <v>154.83776608</v>
      </c>
      <c r="F395" s="11">
        <v>155.10416768000002</v>
      </c>
      <c r="G395" s="11">
        <v>154.64355072</v>
      </c>
      <c r="H395" s="11">
        <v>153.45935264</v>
      </c>
      <c r="I395" s="11">
        <v>153.31669888</v>
      </c>
      <c r="J395" s="11">
        <v>147.85632544</v>
      </c>
      <c r="K395" s="11">
        <v>146.51916128</v>
      </c>
      <c r="L395" s="11">
        <v>145.1630912</v>
      </c>
      <c r="M395" s="11">
        <v>146.0740128</v>
      </c>
      <c r="N395" s="11">
        <v>148.2653808</v>
      </c>
      <c r="O395" s="11">
        <v>151.21470431999998</v>
      </c>
      <c r="P395" s="11">
        <v>153.696536</v>
      </c>
      <c r="Q395" s="11">
        <v>157.81630784</v>
      </c>
      <c r="R395" s="11">
        <v>155.22447808</v>
      </c>
      <c r="S395" s="11">
        <v>152.73749024</v>
      </c>
      <c r="T395" s="11">
        <v>148.39772223999998</v>
      </c>
      <c r="U395" s="11">
        <v>146.53291104000002</v>
      </c>
      <c r="V395" s="11">
        <v>145.07543647999998</v>
      </c>
      <c r="W395" s="11">
        <v>144.81419104000003</v>
      </c>
      <c r="X395" s="11">
        <v>142.9889104</v>
      </c>
      <c r="Y395" s="11">
        <v>145.32980704</v>
      </c>
    </row>
    <row r="396" spans="1:25" ht="11.25">
      <c r="A396" s="10">
        <f t="shared" si="8"/>
        <v>42840</v>
      </c>
      <c r="B396" s="11">
        <v>148.57818784</v>
      </c>
      <c r="C396" s="11">
        <v>149.28114431999998</v>
      </c>
      <c r="D396" s="11">
        <v>150.84517952</v>
      </c>
      <c r="E396" s="11">
        <v>151.43813792</v>
      </c>
      <c r="F396" s="11">
        <v>154.81198528</v>
      </c>
      <c r="G396" s="11">
        <v>152.70999071999998</v>
      </c>
      <c r="H396" s="11">
        <v>161.73498944</v>
      </c>
      <c r="I396" s="11">
        <v>161.64389728</v>
      </c>
      <c r="J396" s="11">
        <v>158.66191808</v>
      </c>
      <c r="K396" s="11">
        <v>161.05609504</v>
      </c>
      <c r="L396" s="11">
        <v>155.95493408000002</v>
      </c>
      <c r="M396" s="11">
        <v>156.19211744</v>
      </c>
      <c r="N396" s="11">
        <v>150.57877792</v>
      </c>
      <c r="O396" s="11">
        <v>161.64905344</v>
      </c>
      <c r="P396" s="11">
        <v>161.86389344</v>
      </c>
      <c r="Q396" s="11">
        <v>162.85731359999997</v>
      </c>
      <c r="R396" s="11">
        <v>160.49063615999998</v>
      </c>
      <c r="S396" s="11">
        <v>152.31812256</v>
      </c>
      <c r="T396" s="11">
        <v>148.68646719999998</v>
      </c>
      <c r="U396" s="11">
        <v>146.63431552</v>
      </c>
      <c r="V396" s="11">
        <v>146.93681023999997</v>
      </c>
      <c r="W396" s="11">
        <v>146.05338816</v>
      </c>
      <c r="X396" s="11">
        <v>145.39168095999997</v>
      </c>
      <c r="Y396" s="11">
        <v>146.23557248</v>
      </c>
    </row>
    <row r="397" spans="1:25" ht="11.25">
      <c r="A397" s="10">
        <f t="shared" si="8"/>
        <v>42841</v>
      </c>
      <c r="B397" s="11">
        <v>142.86172512</v>
      </c>
      <c r="C397" s="11">
        <v>144.19545184</v>
      </c>
      <c r="D397" s="11">
        <v>146.03448224</v>
      </c>
      <c r="E397" s="11">
        <v>149.31551872</v>
      </c>
      <c r="F397" s="11">
        <v>152.61717984</v>
      </c>
      <c r="G397" s="11">
        <v>150.64752672</v>
      </c>
      <c r="H397" s="11">
        <v>160.56454112</v>
      </c>
      <c r="I397" s="11">
        <v>161.69374016</v>
      </c>
      <c r="J397" s="11">
        <v>149.7176992</v>
      </c>
      <c r="K397" s="11">
        <v>144.78325407999998</v>
      </c>
      <c r="L397" s="11">
        <v>144.8709088</v>
      </c>
      <c r="M397" s="11">
        <v>145.29371392000002</v>
      </c>
      <c r="N397" s="11">
        <v>147.40258336</v>
      </c>
      <c r="O397" s="11">
        <v>149.87410272</v>
      </c>
      <c r="P397" s="11">
        <v>158.45395295999998</v>
      </c>
      <c r="Q397" s="11">
        <v>160.65047712</v>
      </c>
      <c r="R397" s="11">
        <v>152.23390528</v>
      </c>
      <c r="S397" s="11">
        <v>152.47452608</v>
      </c>
      <c r="T397" s="11">
        <v>147.29086655999998</v>
      </c>
      <c r="U397" s="11">
        <v>143.83452064</v>
      </c>
      <c r="V397" s="11">
        <v>142.07455136</v>
      </c>
      <c r="W397" s="11">
        <v>145.08746752</v>
      </c>
      <c r="X397" s="11">
        <v>146.9247792</v>
      </c>
      <c r="Y397" s="11">
        <v>144.8795024</v>
      </c>
    </row>
    <row r="398" spans="1:25" ht="11.25">
      <c r="A398" s="10">
        <f t="shared" si="8"/>
        <v>42842</v>
      </c>
      <c r="B398" s="11">
        <v>160.69344512</v>
      </c>
      <c r="C398" s="11">
        <v>163.74417312</v>
      </c>
      <c r="D398" s="11">
        <v>168.33315552</v>
      </c>
      <c r="E398" s="11">
        <v>169.63594528</v>
      </c>
      <c r="F398" s="11">
        <v>177.05909696</v>
      </c>
      <c r="G398" s="11">
        <v>172.95135616</v>
      </c>
      <c r="H398" s="11">
        <v>170.3595264</v>
      </c>
      <c r="I398" s="11">
        <v>169.96078336</v>
      </c>
      <c r="J398" s="11">
        <v>171.40450816</v>
      </c>
      <c r="K398" s="11">
        <v>167.36207871999997</v>
      </c>
      <c r="L398" s="11">
        <v>165.3924256</v>
      </c>
      <c r="M398" s="11">
        <v>166.49756256</v>
      </c>
      <c r="N398" s="11">
        <v>166.7416208</v>
      </c>
      <c r="O398" s="11">
        <v>168.606432</v>
      </c>
      <c r="P398" s="11">
        <v>176.42317056</v>
      </c>
      <c r="Q398" s="11">
        <v>175.54318591999998</v>
      </c>
      <c r="R398" s="11">
        <v>173.332912</v>
      </c>
      <c r="S398" s="11">
        <v>166.10225696</v>
      </c>
      <c r="T398" s="11">
        <v>161.16609312</v>
      </c>
      <c r="U398" s="11">
        <v>156.61836</v>
      </c>
      <c r="V398" s="11">
        <v>152.74952128</v>
      </c>
      <c r="W398" s="11">
        <v>146.44525632</v>
      </c>
      <c r="X398" s="11">
        <v>148.45615872</v>
      </c>
      <c r="Y398" s="11">
        <v>150.0700368</v>
      </c>
    </row>
    <row r="399" spans="1:25" ht="11.25">
      <c r="A399" s="10">
        <f t="shared" si="8"/>
        <v>42843</v>
      </c>
      <c r="B399" s="11">
        <v>144.92075168</v>
      </c>
      <c r="C399" s="11">
        <v>149.58535776000002</v>
      </c>
      <c r="D399" s="11">
        <v>157.23022432</v>
      </c>
      <c r="E399" s="11">
        <v>163.80776576</v>
      </c>
      <c r="F399" s="11">
        <v>171.65028512</v>
      </c>
      <c r="G399" s="11">
        <v>166.25694176000002</v>
      </c>
      <c r="H399" s="11">
        <v>163.20449503999998</v>
      </c>
      <c r="I399" s="11">
        <v>166.758808</v>
      </c>
      <c r="J399" s="11">
        <v>159.25487648</v>
      </c>
      <c r="K399" s="11">
        <v>156.5066432</v>
      </c>
      <c r="L399" s="11">
        <v>156.41383231999998</v>
      </c>
      <c r="M399" s="11">
        <v>149.74863616</v>
      </c>
      <c r="N399" s="11">
        <v>151.69766464</v>
      </c>
      <c r="O399" s="11">
        <v>154.81886016</v>
      </c>
      <c r="P399" s="11">
        <v>160.90484768</v>
      </c>
      <c r="Q399" s="11">
        <v>165.28758367999998</v>
      </c>
      <c r="R399" s="11">
        <v>155.45306784</v>
      </c>
      <c r="S399" s="11">
        <v>145.53605344</v>
      </c>
      <c r="T399" s="11">
        <v>144.71622399999998</v>
      </c>
      <c r="U399" s="11">
        <v>143.44093376</v>
      </c>
      <c r="V399" s="11">
        <v>141.8975232</v>
      </c>
      <c r="W399" s="11">
        <v>140.68410687999997</v>
      </c>
      <c r="X399" s="11">
        <v>140.4022368</v>
      </c>
      <c r="Y399" s="11">
        <v>139.28506879999998</v>
      </c>
    </row>
    <row r="400" spans="1:25" ht="11.25">
      <c r="A400" s="10">
        <f t="shared" si="8"/>
        <v>42844</v>
      </c>
      <c r="B400" s="11">
        <v>138.21602495999997</v>
      </c>
      <c r="C400" s="11">
        <v>139.99833759999999</v>
      </c>
      <c r="D400" s="11">
        <v>142.89266208</v>
      </c>
      <c r="E400" s="11">
        <v>145.69245696</v>
      </c>
      <c r="F400" s="11">
        <v>147.32524095999997</v>
      </c>
      <c r="G400" s="11">
        <v>145.97776448000002</v>
      </c>
      <c r="H400" s="11">
        <v>145.747456</v>
      </c>
      <c r="I400" s="11">
        <v>142.31517215999997</v>
      </c>
      <c r="J400" s="11">
        <v>138.34492895999998</v>
      </c>
      <c r="K400" s="11">
        <v>138.38961568000002</v>
      </c>
      <c r="L400" s="11">
        <v>138.05790272</v>
      </c>
      <c r="M400" s="11">
        <v>138.71273504</v>
      </c>
      <c r="N400" s="11">
        <v>139.2077264</v>
      </c>
      <c r="O400" s="11">
        <v>139.35897376</v>
      </c>
      <c r="P400" s="11">
        <v>143.31890464</v>
      </c>
      <c r="Q400" s="11">
        <v>145.98979552</v>
      </c>
      <c r="R400" s="11">
        <v>142.911568</v>
      </c>
      <c r="S400" s="11">
        <v>137.94618592</v>
      </c>
      <c r="T400" s="11">
        <v>137.74337695999998</v>
      </c>
      <c r="U400" s="11">
        <v>136.39590048</v>
      </c>
      <c r="V400" s="11">
        <v>136.9304224</v>
      </c>
      <c r="W400" s="11">
        <v>137.34807135999998</v>
      </c>
      <c r="X400" s="11">
        <v>137.45119456</v>
      </c>
      <c r="Y400" s="11">
        <v>137.69697152</v>
      </c>
    </row>
    <row r="401" spans="1:25" ht="11.25">
      <c r="A401" s="10">
        <f t="shared" si="8"/>
        <v>42845</v>
      </c>
      <c r="B401" s="11">
        <v>138.84851392000002</v>
      </c>
      <c r="C401" s="11">
        <v>141.020976</v>
      </c>
      <c r="D401" s="11">
        <v>146.89556095999998</v>
      </c>
      <c r="E401" s="11">
        <v>148.1450704</v>
      </c>
      <c r="F401" s="11">
        <v>148.54209472</v>
      </c>
      <c r="G401" s="11">
        <v>147.43523904000003</v>
      </c>
      <c r="H401" s="11">
        <v>146.57072288</v>
      </c>
      <c r="I401" s="11">
        <v>146.20635423999997</v>
      </c>
      <c r="J401" s="11">
        <v>141.4850304</v>
      </c>
      <c r="K401" s="11">
        <v>141.14300512</v>
      </c>
      <c r="L401" s="11">
        <v>141.29768991999998</v>
      </c>
      <c r="M401" s="11">
        <v>139.41225408</v>
      </c>
      <c r="N401" s="11">
        <v>141.45237472</v>
      </c>
      <c r="O401" s="11">
        <v>144.33638688</v>
      </c>
      <c r="P401" s="11">
        <v>146.72884512</v>
      </c>
      <c r="Q401" s="11">
        <v>152.56046208</v>
      </c>
      <c r="R401" s="11">
        <v>147.04680832</v>
      </c>
      <c r="S401" s="11">
        <v>142.19314304000002</v>
      </c>
      <c r="T401" s="11">
        <v>139.14069632</v>
      </c>
      <c r="U401" s="11">
        <v>137.50275616</v>
      </c>
      <c r="V401" s="11">
        <v>137.27760383999998</v>
      </c>
      <c r="W401" s="11">
        <v>137.36182112</v>
      </c>
      <c r="X401" s="11">
        <v>137.73306463999998</v>
      </c>
      <c r="Y401" s="11">
        <v>137.95649824</v>
      </c>
    </row>
    <row r="402" spans="1:25" ht="11.25">
      <c r="A402" s="10">
        <f t="shared" si="8"/>
        <v>42846</v>
      </c>
      <c r="B402" s="11">
        <v>139.98115040000002</v>
      </c>
      <c r="C402" s="11">
        <v>142.73282112</v>
      </c>
      <c r="D402" s="11">
        <v>147.38539616</v>
      </c>
      <c r="E402" s="11">
        <v>149.70394943999997</v>
      </c>
      <c r="F402" s="11">
        <v>152.87842528000002</v>
      </c>
      <c r="G402" s="11">
        <v>149.32411231999998</v>
      </c>
      <c r="H402" s="11">
        <v>148.95286879999998</v>
      </c>
      <c r="I402" s="11">
        <v>148.68474848</v>
      </c>
      <c r="J402" s="11">
        <v>147.64320416</v>
      </c>
      <c r="K402" s="11">
        <v>147.4403952</v>
      </c>
      <c r="L402" s="11">
        <v>147.63461056</v>
      </c>
      <c r="M402" s="11">
        <v>147.99726048</v>
      </c>
      <c r="N402" s="11">
        <v>147.76179584</v>
      </c>
      <c r="O402" s="11">
        <v>148.34959808</v>
      </c>
      <c r="P402" s="11">
        <v>150.34331328</v>
      </c>
      <c r="Q402" s="11">
        <v>153.77215968000002</v>
      </c>
      <c r="R402" s="11">
        <v>149.64207552</v>
      </c>
      <c r="S402" s="11">
        <v>146.74775104</v>
      </c>
      <c r="T402" s="11">
        <v>141.94908479999998</v>
      </c>
      <c r="U402" s="11">
        <v>137.98571648</v>
      </c>
      <c r="V402" s="11">
        <v>137.7296272</v>
      </c>
      <c r="W402" s="11">
        <v>137.44775712</v>
      </c>
      <c r="X402" s="11">
        <v>138.02009087999997</v>
      </c>
      <c r="Y402" s="11">
        <v>138.04071552</v>
      </c>
    </row>
    <row r="403" spans="1:25" ht="11.25">
      <c r="A403" s="10">
        <f t="shared" si="8"/>
        <v>42847</v>
      </c>
      <c r="B403" s="11">
        <v>139.11147808</v>
      </c>
      <c r="C403" s="11">
        <v>140.92300896</v>
      </c>
      <c r="D403" s="11">
        <v>143.60249344000002</v>
      </c>
      <c r="E403" s="11">
        <v>147.29258528</v>
      </c>
      <c r="F403" s="11">
        <v>152.93686176000003</v>
      </c>
      <c r="G403" s="11">
        <v>152.00703424</v>
      </c>
      <c r="H403" s="11">
        <v>151.91078592</v>
      </c>
      <c r="I403" s="11">
        <v>151.46563744</v>
      </c>
      <c r="J403" s="11">
        <v>145.72511264</v>
      </c>
      <c r="K403" s="11">
        <v>145.48449184</v>
      </c>
      <c r="L403" s="11">
        <v>142.11580063999997</v>
      </c>
      <c r="M403" s="11">
        <v>142.19314304000002</v>
      </c>
      <c r="N403" s="11">
        <v>142.24814207999998</v>
      </c>
      <c r="O403" s="11">
        <v>143.39796576</v>
      </c>
      <c r="P403" s="11">
        <v>149.05427328000002</v>
      </c>
      <c r="Q403" s="11">
        <v>154.2637136</v>
      </c>
      <c r="R403" s="11">
        <v>153.15857664</v>
      </c>
      <c r="S403" s="11">
        <v>149.5630144</v>
      </c>
      <c r="T403" s="11">
        <v>141.21519136</v>
      </c>
      <c r="U403" s="11">
        <v>139.02038592</v>
      </c>
      <c r="V403" s="11">
        <v>137.22088608</v>
      </c>
      <c r="W403" s="11">
        <v>136.43371231999998</v>
      </c>
      <c r="X403" s="11">
        <v>135.6585696</v>
      </c>
      <c r="Y403" s="11">
        <v>137.86368736</v>
      </c>
    </row>
    <row r="404" spans="1:25" ht="11.25">
      <c r="A404" s="10">
        <f t="shared" si="8"/>
        <v>42848</v>
      </c>
      <c r="B404" s="11">
        <v>137.25526048</v>
      </c>
      <c r="C404" s="11">
        <v>138.81757695999997</v>
      </c>
      <c r="D404" s="11">
        <v>142.73453984000002</v>
      </c>
      <c r="E404" s="11">
        <v>143.50280768000002</v>
      </c>
      <c r="F404" s="11">
        <v>146.91618559999998</v>
      </c>
      <c r="G404" s="11">
        <v>146.778688</v>
      </c>
      <c r="H404" s="11">
        <v>148.07116544</v>
      </c>
      <c r="I404" s="11">
        <v>147.42836416</v>
      </c>
      <c r="J404" s="11">
        <v>143.16765728</v>
      </c>
      <c r="K404" s="11">
        <v>142.31173471999998</v>
      </c>
      <c r="L404" s="11">
        <v>141.37503231999997</v>
      </c>
      <c r="M404" s="11">
        <v>141.67752704</v>
      </c>
      <c r="N404" s="11">
        <v>141.9834592</v>
      </c>
      <c r="O404" s="11">
        <v>142.83594431999998</v>
      </c>
      <c r="P404" s="11">
        <v>146.88352992</v>
      </c>
      <c r="Q404" s="11">
        <v>149.75379231999997</v>
      </c>
      <c r="R404" s="11">
        <v>145.5669904</v>
      </c>
      <c r="S404" s="11">
        <v>142.88234976</v>
      </c>
      <c r="T404" s="11">
        <v>141.84424287999997</v>
      </c>
      <c r="U404" s="11">
        <v>136.86511104000002</v>
      </c>
      <c r="V404" s="11">
        <v>133.97938015999998</v>
      </c>
      <c r="W404" s="11">
        <v>133.89172544</v>
      </c>
      <c r="X404" s="11">
        <v>134.82670912</v>
      </c>
      <c r="Y404" s="11">
        <v>135.17045312000002</v>
      </c>
    </row>
    <row r="405" spans="1:25" ht="11.25">
      <c r="A405" s="10">
        <f t="shared" si="8"/>
        <v>42849</v>
      </c>
      <c r="B405" s="11">
        <v>142.91328672</v>
      </c>
      <c r="C405" s="11">
        <v>141.59330976</v>
      </c>
      <c r="D405" s="11">
        <v>153.55731968</v>
      </c>
      <c r="E405" s="11">
        <v>153.6106</v>
      </c>
      <c r="F405" s="11">
        <v>154.74667392</v>
      </c>
      <c r="G405" s="11">
        <v>151.74922623999998</v>
      </c>
      <c r="H405" s="11">
        <v>151.18032992</v>
      </c>
      <c r="I405" s="11">
        <v>150.88986623999998</v>
      </c>
      <c r="J405" s="11">
        <v>151.69766464</v>
      </c>
      <c r="K405" s="11">
        <v>149.54754592</v>
      </c>
      <c r="L405" s="11">
        <v>148.02647871999997</v>
      </c>
      <c r="M405" s="11">
        <v>148.7724032</v>
      </c>
      <c r="N405" s="11">
        <v>154.84292223999998</v>
      </c>
      <c r="O405" s="11">
        <v>156.49461216</v>
      </c>
      <c r="P405" s="11">
        <v>162.78512736</v>
      </c>
      <c r="Q405" s="11">
        <v>167.10083328000002</v>
      </c>
      <c r="R405" s="11">
        <v>160.16407936</v>
      </c>
      <c r="S405" s="11">
        <v>147.88210623999998</v>
      </c>
      <c r="T405" s="11">
        <v>142.87547487999998</v>
      </c>
      <c r="U405" s="11">
        <v>142.70188416</v>
      </c>
      <c r="V405" s="11">
        <v>138.44633344</v>
      </c>
      <c r="W405" s="11">
        <v>138.89491936</v>
      </c>
      <c r="X405" s="11">
        <v>138.1077456</v>
      </c>
      <c r="Y405" s="11">
        <v>138.28305504</v>
      </c>
    </row>
    <row r="406" spans="1:25" ht="11.25">
      <c r="A406" s="10">
        <f t="shared" si="8"/>
        <v>42850</v>
      </c>
      <c r="B406" s="11">
        <v>142.73453984000002</v>
      </c>
      <c r="C406" s="11">
        <v>143.5389008</v>
      </c>
      <c r="D406" s="11">
        <v>148.23272512</v>
      </c>
      <c r="E406" s="11">
        <v>150.00300672</v>
      </c>
      <c r="F406" s="11">
        <v>156.58742304</v>
      </c>
      <c r="G406" s="11">
        <v>154.24308896</v>
      </c>
      <c r="H406" s="11">
        <v>151.58938528000002</v>
      </c>
      <c r="I406" s="11">
        <v>150.9293968</v>
      </c>
      <c r="J406" s="11">
        <v>150.45331136000001</v>
      </c>
      <c r="K406" s="11">
        <v>146.63087808</v>
      </c>
      <c r="L406" s="11">
        <v>144.49622784000002</v>
      </c>
      <c r="M406" s="11">
        <v>143.96686208</v>
      </c>
      <c r="N406" s="11">
        <v>147.07258912</v>
      </c>
      <c r="O406" s="11">
        <v>151.31439007999998</v>
      </c>
      <c r="P406" s="11">
        <v>159.51268448</v>
      </c>
      <c r="Q406" s="11">
        <v>163.41246016</v>
      </c>
      <c r="R406" s="11">
        <v>154.15027808</v>
      </c>
      <c r="S406" s="11">
        <v>144.15592128</v>
      </c>
      <c r="T406" s="11">
        <v>142.93219264</v>
      </c>
      <c r="U406" s="11">
        <v>139.82474688</v>
      </c>
      <c r="V406" s="11">
        <v>137.16588704</v>
      </c>
      <c r="W406" s="11">
        <v>136.33918272</v>
      </c>
      <c r="X406" s="11">
        <v>135.49872864</v>
      </c>
      <c r="Y406" s="11">
        <v>136.71386368</v>
      </c>
    </row>
    <row r="407" spans="1:25" ht="11.25">
      <c r="A407" s="10">
        <f t="shared" si="8"/>
        <v>42851</v>
      </c>
      <c r="B407" s="11">
        <v>141.26847168</v>
      </c>
      <c r="C407" s="11">
        <v>144.00983008</v>
      </c>
      <c r="D407" s="11">
        <v>149.92050816</v>
      </c>
      <c r="E407" s="11">
        <v>150.23503391999998</v>
      </c>
      <c r="F407" s="11">
        <v>150.89158496</v>
      </c>
      <c r="G407" s="11">
        <v>150.46362368</v>
      </c>
      <c r="H407" s="11">
        <v>150.64924544000002</v>
      </c>
      <c r="I407" s="11">
        <v>149.58535776000002</v>
      </c>
      <c r="J407" s="11">
        <v>149.23817632</v>
      </c>
      <c r="K407" s="11">
        <v>148.36162912</v>
      </c>
      <c r="L407" s="11">
        <v>146.05854431999998</v>
      </c>
      <c r="M407" s="11">
        <v>147.76179584</v>
      </c>
      <c r="N407" s="11">
        <v>148.57131296</v>
      </c>
      <c r="O407" s="11">
        <v>148.4372528</v>
      </c>
      <c r="P407" s="11">
        <v>149.25536352</v>
      </c>
      <c r="Q407" s="11">
        <v>151.00502048</v>
      </c>
      <c r="R407" s="11">
        <v>148.55584448</v>
      </c>
      <c r="S407" s="11">
        <v>147.3888336</v>
      </c>
      <c r="T407" s="11">
        <v>141.37159487999998</v>
      </c>
      <c r="U407" s="11">
        <v>136.36152608</v>
      </c>
      <c r="V407" s="11">
        <v>136.10028064</v>
      </c>
      <c r="W407" s="11">
        <v>136.17590432</v>
      </c>
      <c r="X407" s="11">
        <v>144.2263888</v>
      </c>
      <c r="Y407" s="11">
        <v>145.87464128</v>
      </c>
    </row>
    <row r="408" spans="1:25" ht="11.25">
      <c r="A408" s="10">
        <f t="shared" si="8"/>
        <v>42852</v>
      </c>
      <c r="B408" s="11">
        <v>139.01007359999997</v>
      </c>
      <c r="C408" s="11">
        <v>139.01522976</v>
      </c>
      <c r="D408" s="11">
        <v>143.36874752</v>
      </c>
      <c r="E408" s="11">
        <v>149.14708416</v>
      </c>
      <c r="F408" s="11">
        <v>182.76524736000002</v>
      </c>
      <c r="G408" s="11">
        <v>166.59209216</v>
      </c>
      <c r="H408" s="11">
        <v>148.77755936</v>
      </c>
      <c r="I408" s="11">
        <v>149.43239168</v>
      </c>
      <c r="J408" s="11">
        <v>147.19118079999998</v>
      </c>
      <c r="K408" s="11">
        <v>146.04651328</v>
      </c>
      <c r="L408" s="11">
        <v>145.2490272</v>
      </c>
      <c r="M408" s="11">
        <v>143.41515296</v>
      </c>
      <c r="N408" s="11">
        <v>144.37591744</v>
      </c>
      <c r="O408" s="11">
        <v>144.63200672</v>
      </c>
      <c r="P408" s="11">
        <v>149.39457984</v>
      </c>
      <c r="Q408" s="11">
        <v>162.70091008</v>
      </c>
      <c r="R408" s="11">
        <v>156.98616608</v>
      </c>
      <c r="S408" s="11">
        <v>149.49426559999998</v>
      </c>
      <c r="T408" s="11">
        <v>144.1748272</v>
      </c>
      <c r="U408" s="11">
        <v>142.14845631999998</v>
      </c>
      <c r="V408" s="11">
        <v>141.34065792</v>
      </c>
      <c r="W408" s="11">
        <v>141.5451856</v>
      </c>
      <c r="X408" s="11">
        <v>141.75315072</v>
      </c>
      <c r="Y408" s="11">
        <v>143.33781056</v>
      </c>
    </row>
    <row r="409" spans="1:25" ht="11.25">
      <c r="A409" s="10">
        <f t="shared" si="8"/>
        <v>42853</v>
      </c>
      <c r="B409" s="11">
        <v>149.2966128</v>
      </c>
      <c r="C409" s="11">
        <v>150.67330751999998</v>
      </c>
      <c r="D409" s="11">
        <v>152.47280736</v>
      </c>
      <c r="E409" s="11">
        <v>153.7738784</v>
      </c>
      <c r="F409" s="11">
        <v>157.18897504</v>
      </c>
      <c r="G409" s="11">
        <v>152.5449936</v>
      </c>
      <c r="H409" s="11">
        <v>151.8575056</v>
      </c>
      <c r="I409" s="11">
        <v>150.48596704000002</v>
      </c>
      <c r="J409" s="11">
        <v>149.4770784</v>
      </c>
      <c r="K409" s="11">
        <v>148.57990656</v>
      </c>
      <c r="L409" s="11">
        <v>147.50570656000002</v>
      </c>
      <c r="M409" s="11">
        <v>148.21897536</v>
      </c>
      <c r="N409" s="11">
        <v>149.34129951999998</v>
      </c>
      <c r="O409" s="11">
        <v>150.03909984</v>
      </c>
      <c r="P409" s="11">
        <v>150.57190304</v>
      </c>
      <c r="Q409" s="11">
        <v>153.70341087999998</v>
      </c>
      <c r="R409" s="11">
        <v>152.37484031999998</v>
      </c>
      <c r="S409" s="11">
        <v>152.17375008</v>
      </c>
      <c r="T409" s="11">
        <v>148.5145952</v>
      </c>
      <c r="U409" s="11">
        <v>143.34812288</v>
      </c>
      <c r="V409" s="11">
        <v>143.59389984</v>
      </c>
      <c r="W409" s="11">
        <v>142.87375616</v>
      </c>
      <c r="X409" s="11">
        <v>143.56640031999999</v>
      </c>
      <c r="Y409" s="11">
        <v>143.82592704</v>
      </c>
    </row>
    <row r="410" spans="1:25" ht="11.25">
      <c r="A410" s="10">
        <f t="shared" si="8"/>
        <v>42854</v>
      </c>
      <c r="B410" s="11">
        <v>134.09969056</v>
      </c>
      <c r="C410" s="11">
        <v>136.39246304</v>
      </c>
      <c r="D410" s="11">
        <v>142.50766879999998</v>
      </c>
      <c r="E410" s="11">
        <v>148.95458752</v>
      </c>
      <c r="F410" s="11">
        <v>153.88043904000003</v>
      </c>
      <c r="G410" s="11">
        <v>151.0840816</v>
      </c>
      <c r="H410" s="11">
        <v>149.356768</v>
      </c>
      <c r="I410" s="11">
        <v>145.50339776</v>
      </c>
      <c r="J410" s="11">
        <v>145.63058304</v>
      </c>
      <c r="K410" s="11">
        <v>142.38735839999998</v>
      </c>
      <c r="L410" s="11">
        <v>135.38529312</v>
      </c>
      <c r="M410" s="11">
        <v>143.81905215999998</v>
      </c>
      <c r="N410" s="11">
        <v>144.35013664000002</v>
      </c>
      <c r="O410" s="11">
        <v>141.34065792</v>
      </c>
      <c r="P410" s="11">
        <v>144.10951584</v>
      </c>
      <c r="Q410" s="11">
        <v>148.50772032</v>
      </c>
      <c r="R410" s="11">
        <v>150.90017856</v>
      </c>
      <c r="S410" s="11">
        <v>146.05338816</v>
      </c>
      <c r="T410" s="11">
        <v>138.70242272000002</v>
      </c>
      <c r="U410" s="11">
        <v>133.65626079999998</v>
      </c>
      <c r="V410" s="11">
        <v>132.37065823999998</v>
      </c>
      <c r="W410" s="11">
        <v>130.9922448</v>
      </c>
      <c r="X410" s="11">
        <v>130.45600416</v>
      </c>
      <c r="Y410" s="11">
        <v>133.10970784</v>
      </c>
    </row>
    <row r="411" spans="1:25" ht="11.25">
      <c r="A411" s="10">
        <f t="shared" si="8"/>
        <v>42855</v>
      </c>
      <c r="B411" s="11">
        <v>119.70369184</v>
      </c>
      <c r="C411" s="11">
        <v>122.78191936</v>
      </c>
      <c r="D411" s="11">
        <v>127.8040192</v>
      </c>
      <c r="E411" s="11">
        <v>128.02229664</v>
      </c>
      <c r="F411" s="11">
        <v>136.63136512</v>
      </c>
      <c r="G411" s="11">
        <v>136.43371231999998</v>
      </c>
      <c r="H411" s="11">
        <v>137.95821696</v>
      </c>
      <c r="I411" s="11">
        <v>135.61216416</v>
      </c>
      <c r="J411" s="11">
        <v>132.84158752</v>
      </c>
      <c r="K411" s="11">
        <v>129.85273344</v>
      </c>
      <c r="L411" s="11">
        <v>127.03231392</v>
      </c>
      <c r="M411" s="11">
        <v>130.33569376</v>
      </c>
      <c r="N411" s="11">
        <v>132.44971936</v>
      </c>
      <c r="O411" s="11">
        <v>132.1437872</v>
      </c>
      <c r="P411" s="11">
        <v>133.98109888</v>
      </c>
      <c r="Q411" s="11">
        <v>141.71018271999998</v>
      </c>
      <c r="R411" s="11">
        <v>138.49617632</v>
      </c>
      <c r="S411" s="11">
        <v>128.59978655999998</v>
      </c>
      <c r="T411" s="11">
        <v>124.28751808</v>
      </c>
      <c r="U411" s="11">
        <v>120.41696063999999</v>
      </c>
      <c r="V411" s="11">
        <v>118.00215904</v>
      </c>
      <c r="W411" s="11">
        <v>114.53893824</v>
      </c>
      <c r="X411" s="11">
        <v>117.88528608</v>
      </c>
      <c r="Y411" s="11">
        <v>117.66357119999999</v>
      </c>
    </row>
    <row r="412" spans="1:25" ht="11.25">
      <c r="A412" s="10"/>
      <c r="B412" s="11"/>
      <c r="C412" s="11"/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11"/>
      <c r="P412" s="11"/>
      <c r="Q412" s="11"/>
      <c r="R412" s="11"/>
      <c r="S412" s="11"/>
      <c r="T412" s="11"/>
      <c r="U412" s="11"/>
      <c r="V412" s="11"/>
      <c r="W412" s="11"/>
      <c r="X412" s="11"/>
      <c r="Y412" s="11"/>
    </row>
    <row r="414" spans="1:25" ht="27.75" customHeight="1">
      <c r="A414" s="46" t="s">
        <v>105</v>
      </c>
      <c r="B414" s="46"/>
      <c r="C414" s="46"/>
      <c r="D414" s="46"/>
      <c r="E414" s="46"/>
      <c r="F414" s="46"/>
      <c r="G414" s="46"/>
      <c r="H414" s="46"/>
      <c r="I414" s="46"/>
      <c r="J414" s="46"/>
      <c r="K414" s="46"/>
      <c r="L414" s="46"/>
      <c r="M414" s="46"/>
      <c r="N414" s="46"/>
      <c r="O414" s="46"/>
      <c r="P414" s="46"/>
      <c r="Q414" s="46"/>
      <c r="R414" s="46"/>
      <c r="S414" s="46"/>
      <c r="T414" s="46"/>
      <c r="U414" s="46"/>
      <c r="V414" s="46"/>
      <c r="W414" s="46"/>
      <c r="X414" s="46"/>
      <c r="Y414" s="46"/>
    </row>
    <row r="415" spans="1:25" ht="15">
      <c r="A415" s="35"/>
      <c r="B415" s="35"/>
      <c r="C415" s="35"/>
      <c r="D415" s="35"/>
      <c r="E415" s="35"/>
      <c r="F415" s="35"/>
      <c r="G415" s="35"/>
      <c r="H415" s="35"/>
      <c r="I415" s="35"/>
      <c r="J415" s="35"/>
      <c r="K415" s="35"/>
      <c r="L415" s="35"/>
      <c r="M415" s="35"/>
      <c r="N415" s="35"/>
      <c r="O415" s="35"/>
      <c r="P415" s="35"/>
      <c r="Q415" s="35"/>
      <c r="R415" s="35"/>
      <c r="S415" s="35"/>
      <c r="T415" s="35"/>
      <c r="U415" s="35"/>
      <c r="V415" s="35"/>
      <c r="W415" s="35"/>
      <c r="X415" s="35"/>
      <c r="Y415" s="35"/>
    </row>
    <row r="416" spans="1:25" ht="17.25" customHeight="1">
      <c r="A416" s="47" t="s">
        <v>46</v>
      </c>
      <c r="B416" s="48" t="s">
        <v>46</v>
      </c>
      <c r="C416" s="48"/>
      <c r="D416" s="48"/>
      <c r="E416" s="48"/>
      <c r="F416" s="48"/>
      <c r="G416" s="48"/>
      <c r="H416" s="48"/>
      <c r="I416" s="48"/>
      <c r="J416" s="48"/>
      <c r="K416" s="48"/>
      <c r="L416" s="48"/>
      <c r="M416" s="48"/>
      <c r="N416" s="48"/>
      <c r="O416" s="48"/>
      <c r="P416" s="48"/>
      <c r="Q416" s="48"/>
      <c r="R416" s="48"/>
      <c r="S416" s="48"/>
      <c r="T416" s="48"/>
      <c r="U416" s="48"/>
      <c r="V416" s="48"/>
      <c r="W416" s="48"/>
      <c r="X416" s="48"/>
      <c r="Y416" s="49"/>
    </row>
    <row r="417" spans="1:25" ht="11.25">
      <c r="A417" s="7"/>
      <c r="B417" s="6" t="s">
        <v>23</v>
      </c>
      <c r="C417" s="8" t="s">
        <v>24</v>
      </c>
      <c r="D417" s="9" t="s">
        <v>25</v>
      </c>
      <c r="E417" s="6" t="s">
        <v>26</v>
      </c>
      <c r="F417" s="6" t="s">
        <v>27</v>
      </c>
      <c r="G417" s="8" t="s">
        <v>28</v>
      </c>
      <c r="H417" s="9" t="s">
        <v>29</v>
      </c>
      <c r="I417" s="6" t="s">
        <v>30</v>
      </c>
      <c r="J417" s="6" t="s">
        <v>31</v>
      </c>
      <c r="K417" s="6" t="s">
        <v>32</v>
      </c>
      <c r="L417" s="6" t="s">
        <v>33</v>
      </c>
      <c r="M417" s="6" t="s">
        <v>34</v>
      </c>
      <c r="N417" s="6" t="s">
        <v>35</v>
      </c>
      <c r="O417" s="6" t="s">
        <v>36</v>
      </c>
      <c r="P417" s="6" t="s">
        <v>37</v>
      </c>
      <c r="Q417" s="6" t="s">
        <v>38</v>
      </c>
      <c r="R417" s="6" t="s">
        <v>39</v>
      </c>
      <c r="S417" s="6" t="s">
        <v>40</v>
      </c>
      <c r="T417" s="6" t="s">
        <v>41</v>
      </c>
      <c r="U417" s="6" t="s">
        <v>42</v>
      </c>
      <c r="V417" s="6" t="s">
        <v>43</v>
      </c>
      <c r="W417" s="6" t="s">
        <v>44</v>
      </c>
      <c r="X417" s="6" t="s">
        <v>45</v>
      </c>
      <c r="Y417" s="6" t="s">
        <v>64</v>
      </c>
    </row>
    <row r="418" spans="1:25" ht="11.25">
      <c r="A418" s="10">
        <f aca="true" t="shared" si="9" ref="A418:A447">A382</f>
        <v>42826</v>
      </c>
      <c r="B418" s="11">
        <v>12.787571999999999</v>
      </c>
      <c r="C418" s="11">
        <v>10.885622999999999</v>
      </c>
      <c r="D418" s="11">
        <v>0</v>
      </c>
      <c r="E418" s="11">
        <v>0</v>
      </c>
      <c r="F418" s="11">
        <v>0.09550211999999998</v>
      </c>
      <c r="G418" s="11">
        <v>0</v>
      </c>
      <c r="H418" s="11">
        <v>0.040466999999999996</v>
      </c>
      <c r="I418" s="11">
        <v>0</v>
      </c>
      <c r="J418" s="11">
        <v>0.025898879999999996</v>
      </c>
      <c r="K418" s="11">
        <v>0</v>
      </c>
      <c r="L418" s="11">
        <v>0</v>
      </c>
      <c r="M418" s="11">
        <v>0.0016186799999999997</v>
      </c>
      <c r="N418" s="11">
        <v>0</v>
      </c>
      <c r="O418" s="11">
        <v>0</v>
      </c>
      <c r="P418" s="11">
        <v>0</v>
      </c>
      <c r="Q418" s="11">
        <v>0</v>
      </c>
      <c r="R418" s="11">
        <v>0</v>
      </c>
      <c r="S418" s="11">
        <v>0</v>
      </c>
      <c r="T418" s="11">
        <v>0</v>
      </c>
      <c r="U418" s="11">
        <v>0</v>
      </c>
      <c r="V418" s="11">
        <v>0</v>
      </c>
      <c r="W418" s="11">
        <v>0</v>
      </c>
      <c r="X418" s="11">
        <v>0</v>
      </c>
      <c r="Y418" s="11">
        <v>0</v>
      </c>
    </row>
    <row r="419" spans="1:25" ht="11.25">
      <c r="A419" s="10">
        <f t="shared" si="9"/>
        <v>42827</v>
      </c>
      <c r="B419" s="11">
        <v>0.11007023999999999</v>
      </c>
      <c r="C419" s="11">
        <v>0.08740872</v>
      </c>
      <c r="D419" s="11">
        <v>0.1294944</v>
      </c>
      <c r="E419" s="11">
        <v>0.08093399999999999</v>
      </c>
      <c r="F419" s="11">
        <v>0.04856039999999999</v>
      </c>
      <c r="G419" s="11">
        <v>0</v>
      </c>
      <c r="H419" s="11">
        <v>0</v>
      </c>
      <c r="I419" s="11">
        <v>1.7740732799999999</v>
      </c>
      <c r="J419" s="11">
        <v>3.65336076</v>
      </c>
      <c r="K419" s="11">
        <v>6.63820668</v>
      </c>
      <c r="L419" s="11">
        <v>5.231573759999999</v>
      </c>
      <c r="M419" s="11">
        <v>6.1380345599999995</v>
      </c>
      <c r="N419" s="11">
        <v>8.888171879999998</v>
      </c>
      <c r="O419" s="11">
        <v>10.9989306</v>
      </c>
      <c r="P419" s="11">
        <v>2.4571562399999998</v>
      </c>
      <c r="Q419" s="11">
        <v>3.0900601199999995</v>
      </c>
      <c r="R419" s="11">
        <v>0.08417136</v>
      </c>
      <c r="S419" s="11">
        <v>0.03399228</v>
      </c>
      <c r="T419" s="11">
        <v>0</v>
      </c>
      <c r="U419" s="11">
        <v>0</v>
      </c>
      <c r="V419" s="11">
        <v>0</v>
      </c>
      <c r="W419" s="11">
        <v>0</v>
      </c>
      <c r="X419" s="11">
        <v>0</v>
      </c>
      <c r="Y419" s="11">
        <v>0</v>
      </c>
    </row>
    <row r="420" spans="1:25" ht="11.25">
      <c r="A420" s="10">
        <f t="shared" si="9"/>
        <v>42828</v>
      </c>
      <c r="B420" s="11">
        <v>5.875808399999999</v>
      </c>
      <c r="C420" s="11">
        <v>0.050179079999999994</v>
      </c>
      <c r="D420" s="11">
        <v>13.554826319999998</v>
      </c>
      <c r="E420" s="11">
        <v>7.814987039999999</v>
      </c>
      <c r="F420" s="11">
        <v>5.0907485999999995</v>
      </c>
      <c r="G420" s="11">
        <v>6.447202439999999</v>
      </c>
      <c r="H420" s="11">
        <v>7.554379559999999</v>
      </c>
      <c r="I420" s="11">
        <v>13.515977999999999</v>
      </c>
      <c r="J420" s="11">
        <v>12.622466639999999</v>
      </c>
      <c r="K420" s="11">
        <v>12.78919068</v>
      </c>
      <c r="L420" s="11">
        <v>13.061128919999998</v>
      </c>
      <c r="M420" s="11">
        <v>12.91059168</v>
      </c>
      <c r="N420" s="11">
        <v>10.91475924</v>
      </c>
      <c r="O420" s="11">
        <v>23.893335479999998</v>
      </c>
      <c r="P420" s="11">
        <v>23.04352848</v>
      </c>
      <c r="Q420" s="11">
        <v>16.1787066</v>
      </c>
      <c r="R420" s="11">
        <v>0.20557235999999998</v>
      </c>
      <c r="S420" s="11">
        <v>6.566984759999999</v>
      </c>
      <c r="T420" s="11">
        <v>0</v>
      </c>
      <c r="U420" s="11">
        <v>0.05503511999999999</v>
      </c>
      <c r="V420" s="11">
        <v>0</v>
      </c>
      <c r="W420" s="11">
        <v>0</v>
      </c>
      <c r="X420" s="11">
        <v>0</v>
      </c>
      <c r="Y420" s="11">
        <v>0</v>
      </c>
    </row>
    <row r="421" spans="1:25" ht="11.25">
      <c r="A421" s="10">
        <f t="shared" si="9"/>
        <v>42829</v>
      </c>
      <c r="B421" s="11">
        <v>4.4756502</v>
      </c>
      <c r="C421" s="11">
        <v>4.10820984</v>
      </c>
      <c r="D421" s="11">
        <v>4.765393919999999</v>
      </c>
      <c r="E421" s="11">
        <v>86.12025071999999</v>
      </c>
      <c r="F421" s="11">
        <v>92.42824667999999</v>
      </c>
      <c r="G421" s="11">
        <v>55.61298875999999</v>
      </c>
      <c r="H421" s="11">
        <v>91.57843967999999</v>
      </c>
      <c r="I421" s="11">
        <v>118.58287811999999</v>
      </c>
      <c r="J421" s="11">
        <v>122.00314895999999</v>
      </c>
      <c r="K421" s="11">
        <v>108.76558392</v>
      </c>
      <c r="L421" s="11">
        <v>105.04100123999999</v>
      </c>
      <c r="M421" s="11">
        <v>103.68131004</v>
      </c>
      <c r="N421" s="11">
        <v>113.0809848</v>
      </c>
      <c r="O421" s="11">
        <v>140.72318316</v>
      </c>
      <c r="P421" s="11">
        <v>100.76444867999999</v>
      </c>
      <c r="Q421" s="11">
        <v>109.02781007999998</v>
      </c>
      <c r="R421" s="11">
        <v>101.84410824</v>
      </c>
      <c r="S421" s="11">
        <v>96.52026971999999</v>
      </c>
      <c r="T421" s="11">
        <v>4.53716004</v>
      </c>
      <c r="U421" s="11">
        <v>0</v>
      </c>
      <c r="V421" s="11">
        <v>1.7692172399999997</v>
      </c>
      <c r="W421" s="11">
        <v>0.0032373599999999995</v>
      </c>
      <c r="X421" s="11">
        <v>0</v>
      </c>
      <c r="Y421" s="11">
        <v>0</v>
      </c>
    </row>
    <row r="422" spans="1:25" ht="11.25">
      <c r="A422" s="10">
        <f t="shared" si="9"/>
        <v>42830</v>
      </c>
      <c r="B422" s="11">
        <v>0.23147123999999997</v>
      </c>
      <c r="C422" s="11">
        <v>4.99686516</v>
      </c>
      <c r="D422" s="11">
        <v>0.7381180799999999</v>
      </c>
      <c r="E422" s="11">
        <v>1.9942137599999998</v>
      </c>
      <c r="F422" s="11">
        <v>8.574147959999998</v>
      </c>
      <c r="G422" s="11">
        <v>11.353421519999998</v>
      </c>
      <c r="H422" s="11">
        <v>6.3775992</v>
      </c>
      <c r="I422" s="11">
        <v>5.626531679999999</v>
      </c>
      <c r="J422" s="11">
        <v>1.4001582</v>
      </c>
      <c r="K422" s="11">
        <v>2.2208289599999995</v>
      </c>
      <c r="L422" s="11">
        <v>4.3914788399999996</v>
      </c>
      <c r="M422" s="11">
        <v>0.6701335199999999</v>
      </c>
      <c r="N422" s="11">
        <v>0</v>
      </c>
      <c r="O422" s="11">
        <v>0</v>
      </c>
      <c r="P422" s="11">
        <v>0</v>
      </c>
      <c r="Q422" s="11">
        <v>0</v>
      </c>
      <c r="R422" s="11">
        <v>0</v>
      </c>
      <c r="S422" s="11">
        <v>0</v>
      </c>
      <c r="T422" s="11">
        <v>0.09550211999999998</v>
      </c>
      <c r="U422" s="11">
        <v>0</v>
      </c>
      <c r="V422" s="11">
        <v>2.8003164</v>
      </c>
      <c r="W422" s="11">
        <v>1.1266012799999998</v>
      </c>
      <c r="X422" s="11">
        <v>0</v>
      </c>
      <c r="Y422" s="11">
        <v>0</v>
      </c>
    </row>
    <row r="423" spans="1:25" ht="11.25">
      <c r="A423" s="10">
        <f t="shared" si="9"/>
        <v>42831</v>
      </c>
      <c r="B423" s="11">
        <v>10.382213519999999</v>
      </c>
      <c r="C423" s="11">
        <v>8.276310839999999</v>
      </c>
      <c r="D423" s="11">
        <v>4.68769728</v>
      </c>
      <c r="E423" s="11">
        <v>1.0375738799999998</v>
      </c>
      <c r="F423" s="11">
        <v>6.5815528799999985</v>
      </c>
      <c r="G423" s="11">
        <v>0</v>
      </c>
      <c r="H423" s="11">
        <v>1.4551933199999998</v>
      </c>
      <c r="I423" s="11">
        <v>1.9197544799999997</v>
      </c>
      <c r="J423" s="11">
        <v>0.8109586799999998</v>
      </c>
      <c r="K423" s="11">
        <v>1.7595051599999998</v>
      </c>
      <c r="L423" s="11">
        <v>1.3014187199999996</v>
      </c>
      <c r="M423" s="11">
        <v>1.2140099999999998</v>
      </c>
      <c r="N423" s="11">
        <v>1.8404391599999999</v>
      </c>
      <c r="O423" s="11">
        <v>3.90425616</v>
      </c>
      <c r="P423" s="11">
        <v>0</v>
      </c>
      <c r="Q423" s="11">
        <v>9.338164919999999</v>
      </c>
      <c r="R423" s="11">
        <v>1.72227552</v>
      </c>
      <c r="S423" s="11">
        <v>0.8498069999999999</v>
      </c>
      <c r="T423" s="11">
        <v>5.318982479999999</v>
      </c>
      <c r="U423" s="11">
        <v>0.95825856</v>
      </c>
      <c r="V423" s="11">
        <v>0.21042840000000002</v>
      </c>
      <c r="W423" s="11">
        <v>0.0080934</v>
      </c>
      <c r="X423" s="11">
        <v>0.019424159999999996</v>
      </c>
      <c r="Y423" s="11">
        <v>6.9117636000000005</v>
      </c>
    </row>
    <row r="424" spans="1:25" ht="11.25">
      <c r="A424" s="10">
        <f t="shared" si="9"/>
        <v>42832</v>
      </c>
      <c r="B424" s="11">
        <v>0.7818224399999999</v>
      </c>
      <c r="C424" s="11">
        <v>13.069222319999996</v>
      </c>
      <c r="D424" s="11">
        <v>13.836476639999999</v>
      </c>
      <c r="E424" s="11">
        <v>10.80145164</v>
      </c>
      <c r="F424" s="11">
        <v>6.8955768</v>
      </c>
      <c r="G424" s="11">
        <v>14.349598199999999</v>
      </c>
      <c r="H424" s="11">
        <v>6.702953879999999</v>
      </c>
      <c r="I424" s="11">
        <v>0.5956742399999999</v>
      </c>
      <c r="J424" s="11">
        <v>16.560715079999998</v>
      </c>
      <c r="K424" s="11">
        <v>20.047351799999998</v>
      </c>
      <c r="L424" s="11">
        <v>19.29952164</v>
      </c>
      <c r="M424" s="11">
        <v>0</v>
      </c>
      <c r="N424" s="11">
        <v>7.028308559999999</v>
      </c>
      <c r="O424" s="11">
        <v>5.503512</v>
      </c>
      <c r="P424" s="11">
        <v>0</v>
      </c>
      <c r="Q424" s="11">
        <v>0</v>
      </c>
      <c r="R424" s="11">
        <v>0</v>
      </c>
      <c r="S424" s="11">
        <v>0</v>
      </c>
      <c r="T424" s="11">
        <v>0</v>
      </c>
      <c r="U424" s="11">
        <v>0</v>
      </c>
      <c r="V424" s="11">
        <v>0</v>
      </c>
      <c r="W424" s="11">
        <v>0</v>
      </c>
      <c r="X424" s="11">
        <v>0</v>
      </c>
      <c r="Y424" s="11">
        <v>0</v>
      </c>
    </row>
    <row r="425" spans="1:25" ht="11.25">
      <c r="A425" s="10">
        <f t="shared" si="9"/>
        <v>42833</v>
      </c>
      <c r="B425" s="11">
        <v>11.89244196</v>
      </c>
      <c r="C425" s="11">
        <v>12.277687799999997</v>
      </c>
      <c r="D425" s="11">
        <v>10.866198839999997</v>
      </c>
      <c r="E425" s="11">
        <v>3.6938277599999996</v>
      </c>
      <c r="F425" s="11">
        <v>25.804996559999992</v>
      </c>
      <c r="G425" s="11">
        <v>2.28072012</v>
      </c>
      <c r="H425" s="11">
        <v>1.70608872</v>
      </c>
      <c r="I425" s="11">
        <v>1.7449370399999997</v>
      </c>
      <c r="J425" s="11">
        <v>2.4296386799999996</v>
      </c>
      <c r="K425" s="11">
        <v>1.3224615599999998</v>
      </c>
      <c r="L425" s="11">
        <v>3.7779991199999996</v>
      </c>
      <c r="M425" s="11">
        <v>1.7044700399999997</v>
      </c>
      <c r="N425" s="11">
        <v>1.0748035199999997</v>
      </c>
      <c r="O425" s="11">
        <v>18.354212519999997</v>
      </c>
      <c r="P425" s="11">
        <v>11.440830239999999</v>
      </c>
      <c r="Q425" s="11">
        <v>4.402809599999999</v>
      </c>
      <c r="R425" s="11">
        <v>0.0016186799999999997</v>
      </c>
      <c r="S425" s="11">
        <v>0.22823387999999997</v>
      </c>
      <c r="T425" s="11">
        <v>0</v>
      </c>
      <c r="U425" s="11">
        <v>0</v>
      </c>
      <c r="V425" s="11">
        <v>0</v>
      </c>
      <c r="W425" s="11">
        <v>0</v>
      </c>
      <c r="X425" s="11">
        <v>0</v>
      </c>
      <c r="Y425" s="11">
        <v>0</v>
      </c>
    </row>
    <row r="426" spans="1:25" ht="11.25">
      <c r="A426" s="10">
        <f t="shared" si="9"/>
        <v>42834</v>
      </c>
      <c r="B426" s="11">
        <v>1.9488907199999996</v>
      </c>
      <c r="C426" s="11">
        <v>3.342574199999999</v>
      </c>
      <c r="D426" s="11">
        <v>5.6815668</v>
      </c>
      <c r="E426" s="11">
        <v>10.215489479999999</v>
      </c>
      <c r="F426" s="11">
        <v>8.0691198</v>
      </c>
      <c r="G426" s="11">
        <v>9.1293552</v>
      </c>
      <c r="H426" s="11">
        <v>8.341058039999998</v>
      </c>
      <c r="I426" s="11">
        <v>6.939281159999999</v>
      </c>
      <c r="J426" s="11">
        <v>7.52038728</v>
      </c>
      <c r="K426" s="11">
        <v>11.052347039999999</v>
      </c>
      <c r="L426" s="11">
        <v>3.0754919999999997</v>
      </c>
      <c r="M426" s="11">
        <v>2.816503199999999</v>
      </c>
      <c r="N426" s="11">
        <v>1.8048281999999998</v>
      </c>
      <c r="O426" s="11">
        <v>7.607796</v>
      </c>
      <c r="P426" s="11">
        <v>0.37715244</v>
      </c>
      <c r="Q426" s="11">
        <v>0.006474719999999999</v>
      </c>
      <c r="R426" s="11">
        <v>0</v>
      </c>
      <c r="S426" s="11">
        <v>0</v>
      </c>
      <c r="T426" s="11">
        <v>0</v>
      </c>
      <c r="U426" s="11">
        <v>0</v>
      </c>
      <c r="V426" s="11">
        <v>0</v>
      </c>
      <c r="W426" s="11">
        <v>0</v>
      </c>
      <c r="X426" s="11">
        <v>0</v>
      </c>
      <c r="Y426" s="11">
        <v>0</v>
      </c>
    </row>
    <row r="427" spans="1:25" ht="11.25">
      <c r="A427" s="10">
        <f t="shared" si="9"/>
        <v>42835</v>
      </c>
      <c r="B427" s="11">
        <v>4.775105999999999</v>
      </c>
      <c r="C427" s="11">
        <v>0.04694171999999999</v>
      </c>
      <c r="D427" s="11">
        <v>4.674747839999999</v>
      </c>
      <c r="E427" s="11">
        <v>19.2137316</v>
      </c>
      <c r="F427" s="11">
        <v>20.010122159999998</v>
      </c>
      <c r="G427" s="11">
        <v>19.97936724</v>
      </c>
      <c r="H427" s="11">
        <v>24.7091502</v>
      </c>
      <c r="I427" s="11">
        <v>1.7174194799999998</v>
      </c>
      <c r="J427" s="11">
        <v>27.749031239999997</v>
      </c>
      <c r="K427" s="11">
        <v>5.079417839999999</v>
      </c>
      <c r="L427" s="11">
        <v>8.21156364</v>
      </c>
      <c r="M427" s="11">
        <v>7.02992724</v>
      </c>
      <c r="N427" s="11">
        <v>18.435146519999996</v>
      </c>
      <c r="O427" s="11">
        <v>13.63899768</v>
      </c>
      <c r="P427" s="11">
        <v>13.362203399999997</v>
      </c>
      <c r="Q427" s="11">
        <v>0.28974372</v>
      </c>
      <c r="R427" s="11">
        <v>0.8465696399999999</v>
      </c>
      <c r="S427" s="11">
        <v>0</v>
      </c>
      <c r="T427" s="11">
        <v>0</v>
      </c>
      <c r="U427" s="11">
        <v>0</v>
      </c>
      <c r="V427" s="11">
        <v>0</v>
      </c>
      <c r="W427" s="11">
        <v>0</v>
      </c>
      <c r="X427" s="11">
        <v>0</v>
      </c>
      <c r="Y427" s="11">
        <v>0</v>
      </c>
    </row>
    <row r="428" spans="1:25" ht="11.25">
      <c r="A428" s="10">
        <f t="shared" si="9"/>
        <v>42836</v>
      </c>
      <c r="B428" s="11">
        <v>3.3263873999999998</v>
      </c>
      <c r="C428" s="11">
        <v>13.948165559999998</v>
      </c>
      <c r="D428" s="11">
        <v>6.605833079999999</v>
      </c>
      <c r="E428" s="11">
        <v>6.269147639999999</v>
      </c>
      <c r="F428" s="11">
        <v>12.06078468</v>
      </c>
      <c r="G428" s="11">
        <v>12.311680079999999</v>
      </c>
      <c r="H428" s="11">
        <v>6.191451</v>
      </c>
      <c r="I428" s="11">
        <v>2.6141681999999995</v>
      </c>
      <c r="J428" s="11">
        <v>2.96542176</v>
      </c>
      <c r="K428" s="11">
        <v>6.026345639999999</v>
      </c>
      <c r="L428" s="11">
        <v>6.04253244</v>
      </c>
      <c r="M428" s="11">
        <v>7.348807199999999</v>
      </c>
      <c r="N428" s="11">
        <v>0</v>
      </c>
      <c r="O428" s="11">
        <v>3.00588876</v>
      </c>
      <c r="P428" s="11">
        <v>0.41923811999999994</v>
      </c>
      <c r="Q428" s="11">
        <v>0.32373599999999997</v>
      </c>
      <c r="R428" s="11">
        <v>0</v>
      </c>
      <c r="S428" s="11">
        <v>0</v>
      </c>
      <c r="T428" s="11">
        <v>0</v>
      </c>
      <c r="U428" s="11">
        <v>0</v>
      </c>
      <c r="V428" s="11">
        <v>0</v>
      </c>
      <c r="W428" s="11">
        <v>0</v>
      </c>
      <c r="X428" s="11">
        <v>0</v>
      </c>
      <c r="Y428" s="11">
        <v>0</v>
      </c>
    </row>
    <row r="429" spans="1:25" ht="11.25">
      <c r="A429" s="10">
        <f t="shared" si="9"/>
        <v>42837</v>
      </c>
      <c r="B429" s="11">
        <v>0.29783711999999996</v>
      </c>
      <c r="C429" s="11">
        <v>0.34639751999999996</v>
      </c>
      <c r="D429" s="11">
        <v>0.20395367999999997</v>
      </c>
      <c r="E429" s="11">
        <v>8.22451308</v>
      </c>
      <c r="F429" s="11">
        <v>8.89626528</v>
      </c>
      <c r="G429" s="11">
        <v>6.9765108</v>
      </c>
      <c r="H429" s="11">
        <v>4.6666544399999985</v>
      </c>
      <c r="I429" s="11">
        <v>3.71325192</v>
      </c>
      <c r="J429" s="11">
        <v>0.6927950399999999</v>
      </c>
      <c r="K429" s="11">
        <v>0.09712079999999998</v>
      </c>
      <c r="L429" s="11">
        <v>2.2321597199999994</v>
      </c>
      <c r="M429" s="11">
        <v>2.32766184</v>
      </c>
      <c r="N429" s="11">
        <v>2.9977953599999996</v>
      </c>
      <c r="O429" s="11">
        <v>8.697167639999998</v>
      </c>
      <c r="P429" s="11">
        <v>3.75210024</v>
      </c>
      <c r="Q429" s="11">
        <v>0.06798456</v>
      </c>
      <c r="R429" s="11">
        <v>0.027517559999999996</v>
      </c>
      <c r="S429" s="11">
        <v>0.0032373599999999995</v>
      </c>
      <c r="T429" s="11">
        <v>0</v>
      </c>
      <c r="U429" s="11">
        <v>0</v>
      </c>
      <c r="V429" s="11">
        <v>0</v>
      </c>
      <c r="W429" s="11">
        <v>0</v>
      </c>
      <c r="X429" s="11">
        <v>0</v>
      </c>
      <c r="Y429" s="11">
        <v>0</v>
      </c>
    </row>
    <row r="430" spans="1:25" ht="11.25">
      <c r="A430" s="10">
        <f t="shared" si="9"/>
        <v>42838</v>
      </c>
      <c r="B430" s="11">
        <v>1.9812643199999997</v>
      </c>
      <c r="C430" s="11">
        <v>3.2503094399999997</v>
      </c>
      <c r="D430" s="11">
        <v>7.038020639999999</v>
      </c>
      <c r="E430" s="11">
        <v>6.634969320000001</v>
      </c>
      <c r="F430" s="11">
        <v>4.469175479999999</v>
      </c>
      <c r="G430" s="11">
        <v>5.14416504</v>
      </c>
      <c r="H430" s="11">
        <v>7.3569005999999995</v>
      </c>
      <c r="I430" s="11">
        <v>8.676124799999998</v>
      </c>
      <c r="J430" s="11">
        <v>10.506851879999997</v>
      </c>
      <c r="K430" s="11">
        <v>11.7192432</v>
      </c>
      <c r="L430" s="11">
        <v>12.1724736</v>
      </c>
      <c r="M430" s="11">
        <v>13.702126199999999</v>
      </c>
      <c r="N430" s="11">
        <v>14.166687359999997</v>
      </c>
      <c r="O430" s="11">
        <v>19.598977439999995</v>
      </c>
      <c r="P430" s="11">
        <v>17.52544836</v>
      </c>
      <c r="Q430" s="11">
        <v>10.977887759999998</v>
      </c>
      <c r="R430" s="11">
        <v>13.81705248</v>
      </c>
      <c r="S430" s="11">
        <v>8.9270202</v>
      </c>
      <c r="T430" s="11">
        <v>8.502926039999998</v>
      </c>
      <c r="U430" s="11">
        <v>7.313196239999999</v>
      </c>
      <c r="V430" s="11">
        <v>0.025898879999999996</v>
      </c>
      <c r="W430" s="11">
        <v>0</v>
      </c>
      <c r="X430" s="11">
        <v>0.006474719999999999</v>
      </c>
      <c r="Y430" s="11">
        <v>0</v>
      </c>
    </row>
    <row r="431" spans="1:25" ht="11.25">
      <c r="A431" s="10">
        <f t="shared" si="9"/>
        <v>42839</v>
      </c>
      <c r="B431" s="11">
        <v>0.01780548</v>
      </c>
      <c r="C431" s="11">
        <v>4.0434626399999996</v>
      </c>
      <c r="D431" s="11">
        <v>3.42998292</v>
      </c>
      <c r="E431" s="11">
        <v>4.0547934</v>
      </c>
      <c r="F431" s="11">
        <v>5.723652479999999</v>
      </c>
      <c r="G431" s="11">
        <v>10.215489479999999</v>
      </c>
      <c r="H431" s="11">
        <v>11.248207319999999</v>
      </c>
      <c r="I431" s="11">
        <v>6.704572559999999</v>
      </c>
      <c r="J431" s="11">
        <v>11.746760759999997</v>
      </c>
      <c r="K431" s="11">
        <v>13.001237759999999</v>
      </c>
      <c r="L431" s="11">
        <v>11.49910272</v>
      </c>
      <c r="M431" s="11">
        <v>13.258607879999998</v>
      </c>
      <c r="N431" s="11">
        <v>14.864338439999997</v>
      </c>
      <c r="O431" s="11">
        <v>16.902256559999998</v>
      </c>
      <c r="P431" s="11">
        <v>14.854626359999997</v>
      </c>
      <c r="Q431" s="11">
        <v>14.449956359999998</v>
      </c>
      <c r="R431" s="11">
        <v>11.596223519999999</v>
      </c>
      <c r="S431" s="11">
        <v>8.42199204</v>
      </c>
      <c r="T431" s="11">
        <v>0.6231918</v>
      </c>
      <c r="U431" s="11">
        <v>1.42767576</v>
      </c>
      <c r="V431" s="11">
        <v>1.8889995599999998</v>
      </c>
      <c r="W431" s="11">
        <v>0</v>
      </c>
      <c r="X431" s="11">
        <v>0</v>
      </c>
      <c r="Y431" s="11">
        <v>0</v>
      </c>
    </row>
    <row r="432" spans="1:25" ht="11.25">
      <c r="A432" s="10">
        <f t="shared" si="9"/>
        <v>42840</v>
      </c>
      <c r="B432" s="11">
        <v>0.3253546799999999</v>
      </c>
      <c r="C432" s="11">
        <v>0.7381180799999999</v>
      </c>
      <c r="D432" s="11">
        <v>2.8796317199999995</v>
      </c>
      <c r="E432" s="11">
        <v>7.711391519999999</v>
      </c>
      <c r="F432" s="11">
        <v>10.48419036</v>
      </c>
      <c r="G432" s="11">
        <v>13.465798919999997</v>
      </c>
      <c r="H432" s="11">
        <v>3.4753059599999996</v>
      </c>
      <c r="I432" s="11">
        <v>3.2713522799999994</v>
      </c>
      <c r="J432" s="11">
        <v>6.291809159999999</v>
      </c>
      <c r="K432" s="11">
        <v>4.933736639999999</v>
      </c>
      <c r="L432" s="11">
        <v>9.46280328</v>
      </c>
      <c r="M432" s="11">
        <v>9.707223959999999</v>
      </c>
      <c r="N432" s="11">
        <v>14.025862199999999</v>
      </c>
      <c r="O432" s="11">
        <v>10.948751519999998</v>
      </c>
      <c r="P432" s="11">
        <v>20.498963519999997</v>
      </c>
      <c r="Q432" s="11">
        <v>21.64822632</v>
      </c>
      <c r="R432" s="11">
        <v>21.052552079999998</v>
      </c>
      <c r="S432" s="11">
        <v>14.12945772</v>
      </c>
      <c r="T432" s="11">
        <v>12.787571999999999</v>
      </c>
      <c r="U432" s="11">
        <v>0.49855343999999996</v>
      </c>
      <c r="V432" s="11">
        <v>0.44351831999999997</v>
      </c>
      <c r="W432" s="11">
        <v>0</v>
      </c>
      <c r="X432" s="11">
        <v>0</v>
      </c>
      <c r="Y432" s="11">
        <v>0</v>
      </c>
    </row>
    <row r="433" spans="1:25" ht="11.25">
      <c r="A433" s="10">
        <f t="shared" si="9"/>
        <v>42841</v>
      </c>
      <c r="B433" s="11">
        <v>2.873157</v>
      </c>
      <c r="C433" s="11">
        <v>7.598083919999998</v>
      </c>
      <c r="D433" s="11">
        <v>9.925745759999998</v>
      </c>
      <c r="E433" s="11">
        <v>17.740732799999996</v>
      </c>
      <c r="F433" s="11">
        <v>17.56105932</v>
      </c>
      <c r="G433" s="11">
        <v>18.74107704</v>
      </c>
      <c r="H433" s="11">
        <v>13.651947119999999</v>
      </c>
      <c r="I433" s="11">
        <v>8.977199279999999</v>
      </c>
      <c r="J433" s="11">
        <v>0.12787572</v>
      </c>
      <c r="K433" s="11">
        <v>5.217005639999999</v>
      </c>
      <c r="L433" s="11">
        <v>8.95291908</v>
      </c>
      <c r="M433" s="11">
        <v>0.09388343999999998</v>
      </c>
      <c r="N433" s="11">
        <v>0.009712079999999998</v>
      </c>
      <c r="O433" s="11">
        <v>1.5685009199999997</v>
      </c>
      <c r="P433" s="11">
        <v>0.05989116</v>
      </c>
      <c r="Q433" s="11">
        <v>0</v>
      </c>
      <c r="R433" s="11">
        <v>0</v>
      </c>
      <c r="S433" s="11">
        <v>0.0016186799999999997</v>
      </c>
      <c r="T433" s="11">
        <v>0</v>
      </c>
      <c r="U433" s="11">
        <v>0</v>
      </c>
      <c r="V433" s="11">
        <v>0</v>
      </c>
      <c r="W433" s="11">
        <v>0</v>
      </c>
      <c r="X433" s="11">
        <v>0</v>
      </c>
      <c r="Y433" s="11">
        <v>0</v>
      </c>
    </row>
    <row r="434" spans="1:25" ht="11.25">
      <c r="A434" s="10">
        <f t="shared" si="9"/>
        <v>42842</v>
      </c>
      <c r="B434" s="11">
        <v>3.6744035999999993</v>
      </c>
      <c r="C434" s="11">
        <v>2.79707904</v>
      </c>
      <c r="D434" s="11">
        <v>8.03350884</v>
      </c>
      <c r="E434" s="11">
        <v>8.18080872</v>
      </c>
      <c r="F434" s="11">
        <v>13.172817839999997</v>
      </c>
      <c r="G434" s="11">
        <v>13.208428799999998</v>
      </c>
      <c r="H434" s="11">
        <v>16.35514272</v>
      </c>
      <c r="I434" s="11">
        <v>7.632076199999999</v>
      </c>
      <c r="J434" s="11">
        <v>13.046560799999996</v>
      </c>
      <c r="K434" s="11">
        <v>13.132350839999997</v>
      </c>
      <c r="L434" s="11">
        <v>14.500135439999998</v>
      </c>
      <c r="M434" s="11">
        <v>13.590437279999996</v>
      </c>
      <c r="N434" s="11">
        <v>13.744211879999998</v>
      </c>
      <c r="O434" s="11">
        <v>14.836820879999998</v>
      </c>
      <c r="P434" s="11">
        <v>5.475994439999999</v>
      </c>
      <c r="Q434" s="11">
        <v>2.36165412</v>
      </c>
      <c r="R434" s="11">
        <v>1.3224615599999998</v>
      </c>
      <c r="S434" s="11">
        <v>0.10035815999999999</v>
      </c>
      <c r="T434" s="11">
        <v>0.05503511999999999</v>
      </c>
      <c r="U434" s="11">
        <v>0</v>
      </c>
      <c r="V434" s="11">
        <v>0</v>
      </c>
      <c r="W434" s="11">
        <v>0</v>
      </c>
      <c r="X434" s="11">
        <v>0</v>
      </c>
      <c r="Y434" s="11">
        <v>0</v>
      </c>
    </row>
    <row r="435" spans="1:25" ht="11.25">
      <c r="A435" s="10">
        <f t="shared" si="9"/>
        <v>42843</v>
      </c>
      <c r="B435" s="11">
        <v>0.03399228</v>
      </c>
      <c r="C435" s="11">
        <v>0.037229639999999994</v>
      </c>
      <c r="D435" s="11">
        <v>0.04208568</v>
      </c>
      <c r="E435" s="11">
        <v>0.004856039999999999</v>
      </c>
      <c r="F435" s="11">
        <v>0.006474719999999999</v>
      </c>
      <c r="G435" s="11">
        <v>0.0161868</v>
      </c>
      <c r="H435" s="11">
        <v>13.63252296</v>
      </c>
      <c r="I435" s="11">
        <v>8.94968172</v>
      </c>
      <c r="J435" s="11">
        <v>12.450886559999999</v>
      </c>
      <c r="K435" s="11">
        <v>2.9298108</v>
      </c>
      <c r="L435" s="11">
        <v>3.4979674799999994</v>
      </c>
      <c r="M435" s="11">
        <v>3.6306992399999993</v>
      </c>
      <c r="N435" s="11">
        <v>0.006474719999999999</v>
      </c>
      <c r="O435" s="11">
        <v>0.0323736</v>
      </c>
      <c r="P435" s="11">
        <v>0.022661519999999997</v>
      </c>
      <c r="Q435" s="11">
        <v>0.0161868</v>
      </c>
      <c r="R435" s="11">
        <v>0.0032373599999999995</v>
      </c>
      <c r="S435" s="11">
        <v>0</v>
      </c>
      <c r="T435" s="11">
        <v>0</v>
      </c>
      <c r="U435" s="11">
        <v>0</v>
      </c>
      <c r="V435" s="11">
        <v>0</v>
      </c>
      <c r="W435" s="11">
        <v>0</v>
      </c>
      <c r="X435" s="11">
        <v>0</v>
      </c>
      <c r="Y435" s="11">
        <v>0</v>
      </c>
    </row>
    <row r="436" spans="1:25" ht="11.25">
      <c r="A436" s="10">
        <f t="shared" si="9"/>
        <v>42844</v>
      </c>
      <c r="B436" s="11">
        <v>7.9687616399999985</v>
      </c>
      <c r="C436" s="11">
        <v>7.12866672</v>
      </c>
      <c r="D436" s="11">
        <v>7.371468719999999</v>
      </c>
      <c r="E436" s="11">
        <v>9.44985384</v>
      </c>
      <c r="F436" s="11">
        <v>9.2831298</v>
      </c>
      <c r="G436" s="11">
        <v>9.58906032</v>
      </c>
      <c r="H436" s="11">
        <v>5.0065772399999995</v>
      </c>
      <c r="I436" s="11">
        <v>5.3481187199999995</v>
      </c>
      <c r="J436" s="11">
        <v>6.325801439999998</v>
      </c>
      <c r="K436" s="11">
        <v>0.15053724</v>
      </c>
      <c r="L436" s="11">
        <v>0.17158008</v>
      </c>
      <c r="M436" s="11">
        <v>0</v>
      </c>
      <c r="N436" s="11">
        <v>0</v>
      </c>
      <c r="O436" s="11">
        <v>3.15804468</v>
      </c>
      <c r="P436" s="11">
        <v>3.0334063199999997</v>
      </c>
      <c r="Q436" s="11">
        <v>0.19909764</v>
      </c>
      <c r="R436" s="11">
        <v>0.040466999999999996</v>
      </c>
      <c r="S436" s="11">
        <v>0.027517559999999996</v>
      </c>
      <c r="T436" s="11">
        <v>0</v>
      </c>
      <c r="U436" s="11">
        <v>0</v>
      </c>
      <c r="V436" s="11">
        <v>0</v>
      </c>
      <c r="W436" s="11">
        <v>0</v>
      </c>
      <c r="X436" s="11">
        <v>0</v>
      </c>
      <c r="Y436" s="11">
        <v>0</v>
      </c>
    </row>
    <row r="437" spans="1:25" ht="11.25">
      <c r="A437" s="10">
        <f t="shared" si="9"/>
        <v>42845</v>
      </c>
      <c r="B437" s="11">
        <v>1.6737151199999998</v>
      </c>
      <c r="C437" s="11">
        <v>6.20925648</v>
      </c>
      <c r="D437" s="11">
        <v>1.8193963199999998</v>
      </c>
      <c r="E437" s="11">
        <v>3.09329748</v>
      </c>
      <c r="F437" s="11">
        <v>6.01177752</v>
      </c>
      <c r="G437" s="11">
        <v>0.5827247999999999</v>
      </c>
      <c r="H437" s="11">
        <v>0.7154565599999999</v>
      </c>
      <c r="I437" s="11">
        <v>0.68632032</v>
      </c>
      <c r="J437" s="11">
        <v>1.4292944399999998</v>
      </c>
      <c r="K437" s="11">
        <v>0.34639751999999996</v>
      </c>
      <c r="L437" s="11">
        <v>1.8728127599999997</v>
      </c>
      <c r="M437" s="11">
        <v>0</v>
      </c>
      <c r="N437" s="11">
        <v>0</v>
      </c>
      <c r="O437" s="11">
        <v>1.5539327999999997</v>
      </c>
      <c r="P437" s="11">
        <v>1.17030564</v>
      </c>
      <c r="Q437" s="11">
        <v>0.6183357599999999</v>
      </c>
      <c r="R437" s="11">
        <v>0.025898879999999996</v>
      </c>
      <c r="S437" s="11">
        <v>3.2907764399999992</v>
      </c>
      <c r="T437" s="11">
        <v>0.006474719999999999</v>
      </c>
      <c r="U437" s="11">
        <v>0.029136239999999994</v>
      </c>
      <c r="V437" s="11">
        <v>0.17481744</v>
      </c>
      <c r="W437" s="11">
        <v>0</v>
      </c>
      <c r="X437" s="11">
        <v>0.012949439999999998</v>
      </c>
      <c r="Y437" s="11">
        <v>0.037229639999999994</v>
      </c>
    </row>
    <row r="438" spans="1:25" ht="11.25">
      <c r="A438" s="10">
        <f t="shared" si="9"/>
        <v>42846</v>
      </c>
      <c r="B438" s="11">
        <v>0</v>
      </c>
      <c r="C438" s="11">
        <v>0.012949439999999998</v>
      </c>
      <c r="D438" s="11">
        <v>0.0161868</v>
      </c>
      <c r="E438" s="11">
        <v>0.0032373599999999995</v>
      </c>
      <c r="F438" s="11">
        <v>0.0161868</v>
      </c>
      <c r="G438" s="11">
        <v>0.0161868</v>
      </c>
      <c r="H438" s="11">
        <v>0.009712079999999998</v>
      </c>
      <c r="I438" s="11">
        <v>0.34316016</v>
      </c>
      <c r="J438" s="11">
        <v>1.1411694</v>
      </c>
      <c r="K438" s="11">
        <v>1.20106056</v>
      </c>
      <c r="L438" s="11">
        <v>4.47241284</v>
      </c>
      <c r="M438" s="11">
        <v>0.006474719999999999</v>
      </c>
      <c r="N438" s="11">
        <v>0</v>
      </c>
      <c r="O438" s="11">
        <v>0</v>
      </c>
      <c r="P438" s="11">
        <v>0.0032373599999999995</v>
      </c>
      <c r="Q438" s="11">
        <v>0.0016186799999999997</v>
      </c>
      <c r="R438" s="11">
        <v>0</v>
      </c>
      <c r="S438" s="11">
        <v>0</v>
      </c>
      <c r="T438" s="11">
        <v>0</v>
      </c>
      <c r="U438" s="11">
        <v>0.006474719999999999</v>
      </c>
      <c r="V438" s="11">
        <v>0.012949439999999998</v>
      </c>
      <c r="W438" s="11">
        <v>0</v>
      </c>
      <c r="X438" s="11">
        <v>0</v>
      </c>
      <c r="Y438" s="11">
        <v>0</v>
      </c>
    </row>
    <row r="439" spans="1:25" ht="11.25">
      <c r="A439" s="10">
        <f t="shared" si="9"/>
        <v>42847</v>
      </c>
      <c r="B439" s="11">
        <v>0.009712079999999998</v>
      </c>
      <c r="C439" s="11">
        <v>0.012949439999999998</v>
      </c>
      <c r="D439" s="11">
        <v>0.012949439999999998</v>
      </c>
      <c r="E439" s="11">
        <v>0.012949439999999998</v>
      </c>
      <c r="F439" s="11">
        <v>0.006474719999999999</v>
      </c>
      <c r="G439" s="11">
        <v>0.02104284</v>
      </c>
      <c r="H439" s="11">
        <v>0.014568119999999997</v>
      </c>
      <c r="I439" s="11">
        <v>0.03884831999999999</v>
      </c>
      <c r="J439" s="11">
        <v>6.0053028</v>
      </c>
      <c r="K439" s="11">
        <v>0.02104284</v>
      </c>
      <c r="L439" s="11">
        <v>0.006474719999999999</v>
      </c>
      <c r="M439" s="11">
        <v>0.05665379999999999</v>
      </c>
      <c r="N439" s="11">
        <v>0.43218755999999997</v>
      </c>
      <c r="O439" s="11">
        <v>3.085204079999999</v>
      </c>
      <c r="P439" s="11">
        <v>0.03561096</v>
      </c>
      <c r="Q439" s="11">
        <v>0.009712079999999998</v>
      </c>
      <c r="R439" s="11">
        <v>0</v>
      </c>
      <c r="S439" s="11">
        <v>0.019424159999999996</v>
      </c>
      <c r="T439" s="11">
        <v>0.014568119999999997</v>
      </c>
      <c r="U439" s="11">
        <v>0.006474719999999999</v>
      </c>
      <c r="V439" s="11">
        <v>0.0161868</v>
      </c>
      <c r="W439" s="11">
        <v>0</v>
      </c>
      <c r="X439" s="11">
        <v>0</v>
      </c>
      <c r="Y439" s="11">
        <v>0</v>
      </c>
    </row>
    <row r="440" spans="1:25" ht="11.25">
      <c r="A440" s="10">
        <f t="shared" si="9"/>
        <v>42848</v>
      </c>
      <c r="B440" s="11">
        <v>0.004856039999999999</v>
      </c>
      <c r="C440" s="11">
        <v>0</v>
      </c>
      <c r="D440" s="11">
        <v>0</v>
      </c>
      <c r="E440" s="11">
        <v>0</v>
      </c>
      <c r="F440" s="11">
        <v>0</v>
      </c>
      <c r="G440" s="11">
        <v>0.0016186799999999997</v>
      </c>
      <c r="H440" s="11">
        <v>0</v>
      </c>
      <c r="I440" s="11">
        <v>0</v>
      </c>
      <c r="J440" s="11">
        <v>0.024280199999999995</v>
      </c>
      <c r="K440" s="11">
        <v>0.03884831999999999</v>
      </c>
      <c r="L440" s="11">
        <v>1.24152756</v>
      </c>
      <c r="M440" s="11">
        <v>1.0165310399999998</v>
      </c>
      <c r="N440" s="11">
        <v>6.562128719999999</v>
      </c>
      <c r="O440" s="11">
        <v>12.53343924</v>
      </c>
      <c r="P440" s="11">
        <v>14.637723240000001</v>
      </c>
      <c r="Q440" s="11">
        <v>10.791739559999998</v>
      </c>
      <c r="R440" s="11">
        <v>1.33055496</v>
      </c>
      <c r="S440" s="11">
        <v>3.2923951199999997</v>
      </c>
      <c r="T440" s="11">
        <v>0.06960324</v>
      </c>
      <c r="U440" s="11">
        <v>3.5789014799999994</v>
      </c>
      <c r="V440" s="11">
        <v>0.05341644</v>
      </c>
      <c r="W440" s="11">
        <v>0</v>
      </c>
      <c r="X440" s="11">
        <v>0</v>
      </c>
      <c r="Y440" s="11">
        <v>0.03561096</v>
      </c>
    </row>
    <row r="441" spans="1:25" ht="11.25">
      <c r="A441" s="10">
        <f t="shared" si="9"/>
        <v>42849</v>
      </c>
      <c r="B441" s="11">
        <v>0.012949439999999998</v>
      </c>
      <c r="C441" s="11">
        <v>0.74297412</v>
      </c>
      <c r="D441" s="11">
        <v>0</v>
      </c>
      <c r="E441" s="11">
        <v>5.7851623199999995</v>
      </c>
      <c r="F441" s="11">
        <v>12.091539599999999</v>
      </c>
      <c r="G441" s="11">
        <v>15.738425639999999</v>
      </c>
      <c r="H441" s="11">
        <v>8.310303119999999</v>
      </c>
      <c r="I441" s="11">
        <v>3.6177498000000003</v>
      </c>
      <c r="J441" s="11">
        <v>3.4477884</v>
      </c>
      <c r="K441" s="11">
        <v>0</v>
      </c>
      <c r="L441" s="11">
        <v>0</v>
      </c>
      <c r="M441" s="11">
        <v>0</v>
      </c>
      <c r="N441" s="11">
        <v>0</v>
      </c>
      <c r="O441" s="11">
        <v>0</v>
      </c>
      <c r="P441" s="11">
        <v>2.4296386799999996</v>
      </c>
      <c r="Q441" s="11">
        <v>0.004856039999999999</v>
      </c>
      <c r="R441" s="11">
        <v>4.21018668</v>
      </c>
      <c r="S441" s="11">
        <v>6.432634319999999</v>
      </c>
      <c r="T441" s="11">
        <v>5.592539399999999</v>
      </c>
      <c r="U441" s="11">
        <v>3.3765664799999997</v>
      </c>
      <c r="V441" s="11">
        <v>4.37529204</v>
      </c>
      <c r="W441" s="11">
        <v>0</v>
      </c>
      <c r="X441" s="11">
        <v>0</v>
      </c>
      <c r="Y441" s="11">
        <v>0</v>
      </c>
    </row>
    <row r="442" spans="1:25" ht="11.25">
      <c r="A442" s="10">
        <f t="shared" si="9"/>
        <v>42850</v>
      </c>
      <c r="B442" s="11">
        <v>0.6555654</v>
      </c>
      <c r="C442" s="11">
        <v>0.24927671999999998</v>
      </c>
      <c r="D442" s="11">
        <v>3.5772828</v>
      </c>
      <c r="E442" s="11">
        <v>9.130973879999997</v>
      </c>
      <c r="F442" s="11">
        <v>7.397367599999999</v>
      </c>
      <c r="G442" s="11">
        <v>9.676469039999999</v>
      </c>
      <c r="H442" s="11">
        <v>8.263361399999999</v>
      </c>
      <c r="I442" s="11">
        <v>0</v>
      </c>
      <c r="J442" s="11">
        <v>1.3111308</v>
      </c>
      <c r="K442" s="11">
        <v>0.0032373599999999995</v>
      </c>
      <c r="L442" s="11">
        <v>0</v>
      </c>
      <c r="M442" s="11">
        <v>0</v>
      </c>
      <c r="N442" s="11">
        <v>0</v>
      </c>
      <c r="O442" s="11">
        <v>0</v>
      </c>
      <c r="P442" s="11">
        <v>0</v>
      </c>
      <c r="Q442" s="11">
        <v>0</v>
      </c>
      <c r="R442" s="11">
        <v>0</v>
      </c>
      <c r="S442" s="11">
        <v>0</v>
      </c>
      <c r="T442" s="11">
        <v>0</v>
      </c>
      <c r="U442" s="11">
        <v>0</v>
      </c>
      <c r="V442" s="11">
        <v>0</v>
      </c>
      <c r="W442" s="11">
        <v>0</v>
      </c>
      <c r="X442" s="11">
        <v>0</v>
      </c>
      <c r="Y442" s="11">
        <v>0</v>
      </c>
    </row>
    <row r="443" spans="1:25" ht="11.25">
      <c r="A443" s="10">
        <f t="shared" si="9"/>
        <v>42851</v>
      </c>
      <c r="B443" s="11">
        <v>3.9026374799999997</v>
      </c>
      <c r="C443" s="11">
        <v>4.10659116</v>
      </c>
      <c r="D443" s="11">
        <v>2.38431564</v>
      </c>
      <c r="E443" s="11">
        <v>4.10173512</v>
      </c>
      <c r="F443" s="11">
        <v>3.10462824</v>
      </c>
      <c r="G443" s="11">
        <v>0.41276339999999995</v>
      </c>
      <c r="H443" s="11">
        <v>0.05341644</v>
      </c>
      <c r="I443" s="11">
        <v>0</v>
      </c>
      <c r="J443" s="11">
        <v>0</v>
      </c>
      <c r="K443" s="11">
        <v>0</v>
      </c>
      <c r="L443" s="11">
        <v>0</v>
      </c>
      <c r="M443" s="11">
        <v>0</v>
      </c>
      <c r="N443" s="11">
        <v>0</v>
      </c>
      <c r="O443" s="11">
        <v>0</v>
      </c>
      <c r="P443" s="11">
        <v>0</v>
      </c>
      <c r="Q443" s="11">
        <v>0</v>
      </c>
      <c r="R443" s="11">
        <v>0</v>
      </c>
      <c r="S443" s="11">
        <v>0</v>
      </c>
      <c r="T443" s="11">
        <v>0</v>
      </c>
      <c r="U443" s="11">
        <v>0</v>
      </c>
      <c r="V443" s="11">
        <v>0</v>
      </c>
      <c r="W443" s="11">
        <v>0</v>
      </c>
      <c r="X443" s="11">
        <v>0</v>
      </c>
      <c r="Y443" s="11">
        <v>0</v>
      </c>
    </row>
    <row r="444" spans="1:25" ht="11.25">
      <c r="A444" s="10">
        <f t="shared" si="9"/>
        <v>42852</v>
      </c>
      <c r="B444" s="11">
        <v>0</v>
      </c>
      <c r="C444" s="11">
        <v>0</v>
      </c>
      <c r="D444" s="11">
        <v>0</v>
      </c>
      <c r="E444" s="11">
        <v>0</v>
      </c>
      <c r="F444" s="11">
        <v>0</v>
      </c>
      <c r="G444" s="11">
        <v>0</v>
      </c>
      <c r="H444" s="11">
        <v>0</v>
      </c>
      <c r="I444" s="11">
        <v>0.0016186799999999997</v>
      </c>
      <c r="J444" s="11">
        <v>0</v>
      </c>
      <c r="K444" s="11">
        <v>0</v>
      </c>
      <c r="L444" s="11">
        <v>0</v>
      </c>
      <c r="M444" s="11">
        <v>0</v>
      </c>
      <c r="N444" s="11">
        <v>0</v>
      </c>
      <c r="O444" s="11">
        <v>0</v>
      </c>
      <c r="P444" s="11">
        <v>0</v>
      </c>
      <c r="Q444" s="11">
        <v>0</v>
      </c>
      <c r="R444" s="11">
        <v>0</v>
      </c>
      <c r="S444" s="11">
        <v>0</v>
      </c>
      <c r="T444" s="11">
        <v>0</v>
      </c>
      <c r="U444" s="11">
        <v>0</v>
      </c>
      <c r="V444" s="11">
        <v>0</v>
      </c>
      <c r="W444" s="11">
        <v>0</v>
      </c>
      <c r="X444" s="11">
        <v>0</v>
      </c>
      <c r="Y444" s="11">
        <v>0</v>
      </c>
    </row>
    <row r="445" spans="1:25" ht="11.25">
      <c r="A445" s="10">
        <f t="shared" si="9"/>
        <v>42853</v>
      </c>
      <c r="B445" s="11">
        <v>0</v>
      </c>
      <c r="C445" s="11">
        <v>0</v>
      </c>
      <c r="D445" s="11">
        <v>0</v>
      </c>
      <c r="E445" s="11">
        <v>0</v>
      </c>
      <c r="F445" s="11">
        <v>0</v>
      </c>
      <c r="G445" s="11">
        <v>0</v>
      </c>
      <c r="H445" s="11">
        <v>0</v>
      </c>
      <c r="I445" s="11">
        <v>0</v>
      </c>
      <c r="J445" s="11">
        <v>0</v>
      </c>
      <c r="K445" s="11">
        <v>0</v>
      </c>
      <c r="L445" s="11">
        <v>0</v>
      </c>
      <c r="M445" s="11">
        <v>0</v>
      </c>
      <c r="N445" s="11">
        <v>0</v>
      </c>
      <c r="O445" s="11">
        <v>0</v>
      </c>
      <c r="P445" s="11">
        <v>0</v>
      </c>
      <c r="Q445" s="11">
        <v>0</v>
      </c>
      <c r="R445" s="11">
        <v>0</v>
      </c>
      <c r="S445" s="11">
        <v>0</v>
      </c>
      <c r="T445" s="11">
        <v>0</v>
      </c>
      <c r="U445" s="11">
        <v>0</v>
      </c>
      <c r="V445" s="11">
        <v>0</v>
      </c>
      <c r="W445" s="11">
        <v>0</v>
      </c>
      <c r="X445" s="11">
        <v>0</v>
      </c>
      <c r="Y445" s="11">
        <v>0</v>
      </c>
    </row>
    <row r="446" spans="1:25" ht="11.25">
      <c r="A446" s="10">
        <f t="shared" si="9"/>
        <v>42854</v>
      </c>
      <c r="B446" s="11">
        <v>0</v>
      </c>
      <c r="C446" s="11">
        <v>0</v>
      </c>
      <c r="D446" s="11">
        <v>0</v>
      </c>
      <c r="E446" s="11">
        <v>0</v>
      </c>
      <c r="F446" s="11">
        <v>0</v>
      </c>
      <c r="G446" s="11">
        <v>0</v>
      </c>
      <c r="H446" s="11">
        <v>0</v>
      </c>
      <c r="I446" s="11">
        <v>0</v>
      </c>
      <c r="J446" s="11">
        <v>0</v>
      </c>
      <c r="K446" s="11">
        <v>0</v>
      </c>
      <c r="L446" s="11">
        <v>0</v>
      </c>
      <c r="M446" s="11">
        <v>0</v>
      </c>
      <c r="N446" s="11">
        <v>0</v>
      </c>
      <c r="O446" s="11">
        <v>0</v>
      </c>
      <c r="P446" s="11">
        <v>0</v>
      </c>
      <c r="Q446" s="11">
        <v>0</v>
      </c>
      <c r="R446" s="11">
        <v>0</v>
      </c>
      <c r="S446" s="11">
        <v>0</v>
      </c>
      <c r="T446" s="11">
        <v>0</v>
      </c>
      <c r="U446" s="11">
        <v>0</v>
      </c>
      <c r="V446" s="11">
        <v>0</v>
      </c>
      <c r="W446" s="11">
        <v>0</v>
      </c>
      <c r="X446" s="11">
        <v>0</v>
      </c>
      <c r="Y446" s="11">
        <v>0</v>
      </c>
    </row>
    <row r="447" spans="1:25" ht="11.25">
      <c r="A447" s="10">
        <f t="shared" si="9"/>
        <v>42855</v>
      </c>
      <c r="B447" s="11">
        <v>0</v>
      </c>
      <c r="C447" s="11">
        <v>0.06798456</v>
      </c>
      <c r="D447" s="11">
        <v>0.006474719999999999</v>
      </c>
      <c r="E447" s="11">
        <v>1.03109916</v>
      </c>
      <c r="F447" s="11">
        <v>0</v>
      </c>
      <c r="G447" s="11">
        <v>0.4775106</v>
      </c>
      <c r="H447" s="11">
        <v>0.22014047999999997</v>
      </c>
      <c r="I447" s="11">
        <v>0.32697335999999994</v>
      </c>
      <c r="J447" s="11">
        <v>1.83558312</v>
      </c>
      <c r="K447" s="11">
        <v>0</v>
      </c>
      <c r="L447" s="11">
        <v>0</v>
      </c>
      <c r="M447" s="11">
        <v>0</v>
      </c>
      <c r="N447" s="11">
        <v>0</v>
      </c>
      <c r="O447" s="11">
        <v>0</v>
      </c>
      <c r="P447" s="11">
        <v>0</v>
      </c>
      <c r="Q447" s="11">
        <v>0</v>
      </c>
      <c r="R447" s="11">
        <v>0</v>
      </c>
      <c r="S447" s="11">
        <v>0</v>
      </c>
      <c r="T447" s="11">
        <v>0</v>
      </c>
      <c r="U447" s="11">
        <v>0</v>
      </c>
      <c r="V447" s="11">
        <v>0</v>
      </c>
      <c r="W447" s="11">
        <v>0</v>
      </c>
      <c r="X447" s="11">
        <v>0</v>
      </c>
      <c r="Y447" s="11">
        <v>0</v>
      </c>
    </row>
    <row r="448" spans="1:25" ht="11.25">
      <c r="A448" s="10"/>
      <c r="B448" s="11"/>
      <c r="C448" s="11"/>
      <c r="D448" s="11"/>
      <c r="E448" s="11"/>
      <c r="F448" s="11"/>
      <c r="G448" s="11"/>
      <c r="H448" s="11"/>
      <c r="I448" s="11"/>
      <c r="J448" s="11"/>
      <c r="K448" s="11"/>
      <c r="L448" s="11"/>
      <c r="M448" s="11"/>
      <c r="N448" s="11"/>
      <c r="O448" s="11"/>
      <c r="P448" s="11"/>
      <c r="Q448" s="11"/>
      <c r="R448" s="11"/>
      <c r="S448" s="11"/>
      <c r="T448" s="11"/>
      <c r="U448" s="11"/>
      <c r="V448" s="11"/>
      <c r="W448" s="11"/>
      <c r="X448" s="11"/>
      <c r="Y448" s="11"/>
    </row>
    <row r="449" spans="1:25" ht="12.75">
      <c r="A449" s="12"/>
      <c r="B449" s="13"/>
      <c r="C449" s="13"/>
      <c r="D449" s="13"/>
      <c r="E449" s="13"/>
      <c r="F449" s="13"/>
      <c r="G449" s="13"/>
      <c r="H449" s="13"/>
      <c r="I449" s="13"/>
      <c r="J449" s="13"/>
      <c r="K449" s="13"/>
      <c r="L449" s="13"/>
      <c r="M449" s="13"/>
      <c r="N449" s="13"/>
      <c r="O449" s="13"/>
      <c r="P449" s="13"/>
      <c r="Q449" s="13"/>
      <c r="R449" s="13"/>
      <c r="S449" s="13"/>
      <c r="T449" s="13"/>
      <c r="U449" s="13"/>
      <c r="V449" s="13"/>
      <c r="W449" s="13"/>
      <c r="X449" s="13"/>
      <c r="Y449" s="13"/>
    </row>
    <row r="450" spans="1:25" ht="27" customHeight="1">
      <c r="A450" s="46" t="s">
        <v>67</v>
      </c>
      <c r="B450" s="46"/>
      <c r="C450" s="46"/>
      <c r="D450" s="46"/>
      <c r="E450" s="46"/>
      <c r="F450" s="46"/>
      <c r="G450" s="46"/>
      <c r="H450" s="46"/>
      <c r="I450" s="46"/>
      <c r="J450" s="46"/>
      <c r="K450" s="46"/>
      <c r="L450" s="46"/>
      <c r="M450" s="46"/>
      <c r="N450" s="46"/>
      <c r="O450" s="46"/>
      <c r="P450" s="46"/>
      <c r="Q450" s="46"/>
      <c r="R450" s="46"/>
      <c r="S450" s="46"/>
      <c r="T450" s="46"/>
      <c r="U450" s="46"/>
      <c r="V450" s="46"/>
      <c r="W450" s="46"/>
      <c r="X450" s="46"/>
      <c r="Y450" s="46"/>
    </row>
    <row r="451" spans="1:25" ht="15">
      <c r="A451" s="35"/>
      <c r="B451" s="35"/>
      <c r="C451" s="35"/>
      <c r="D451" s="35"/>
      <c r="E451" s="35"/>
      <c r="F451" s="35"/>
      <c r="G451" s="35"/>
      <c r="H451" s="35"/>
      <c r="I451" s="35"/>
      <c r="J451" s="35"/>
      <c r="K451" s="35"/>
      <c r="L451" s="35"/>
      <c r="M451" s="35"/>
      <c r="N451" s="35"/>
      <c r="O451" s="35"/>
      <c r="P451" s="35"/>
      <c r="Q451" s="35"/>
      <c r="R451" s="35"/>
      <c r="S451" s="35"/>
      <c r="T451" s="35"/>
      <c r="U451" s="35"/>
      <c r="V451" s="35"/>
      <c r="W451" s="35"/>
      <c r="X451" s="35"/>
      <c r="Y451" s="35"/>
    </row>
    <row r="452" spans="1:25" ht="12.75">
      <c r="A452" s="50" t="s">
        <v>47</v>
      </c>
      <c r="B452" s="51" t="s">
        <v>47</v>
      </c>
      <c r="C452" s="51"/>
      <c r="D452" s="51"/>
      <c r="E452" s="51"/>
      <c r="F452" s="51"/>
      <c r="G452" s="51"/>
      <c r="H452" s="51"/>
      <c r="I452" s="51"/>
      <c r="J452" s="51"/>
      <c r="K452" s="51"/>
      <c r="L452" s="51"/>
      <c r="M452" s="51"/>
      <c r="N452" s="51"/>
      <c r="O452" s="51"/>
      <c r="P452" s="51"/>
      <c r="Q452" s="51"/>
      <c r="R452" s="51"/>
      <c r="S452" s="51"/>
      <c r="T452" s="51"/>
      <c r="U452" s="51"/>
      <c r="V452" s="51"/>
      <c r="W452" s="51"/>
      <c r="X452" s="51"/>
      <c r="Y452" s="52"/>
    </row>
    <row r="453" spans="1:25" ht="11.25">
      <c r="A453" s="7"/>
      <c r="B453" s="6" t="s">
        <v>23</v>
      </c>
      <c r="C453" s="8" t="s">
        <v>24</v>
      </c>
      <c r="D453" s="9" t="s">
        <v>25</v>
      </c>
      <c r="E453" s="6" t="s">
        <v>26</v>
      </c>
      <c r="F453" s="6" t="s">
        <v>27</v>
      </c>
      <c r="G453" s="8" t="s">
        <v>28</v>
      </c>
      <c r="H453" s="9" t="s">
        <v>29</v>
      </c>
      <c r="I453" s="6" t="s">
        <v>30</v>
      </c>
      <c r="J453" s="6" t="s">
        <v>31</v>
      </c>
      <c r="K453" s="6" t="s">
        <v>32</v>
      </c>
      <c r="L453" s="6" t="s">
        <v>33</v>
      </c>
      <c r="M453" s="6" t="s">
        <v>34</v>
      </c>
      <c r="N453" s="6" t="s">
        <v>35</v>
      </c>
      <c r="O453" s="6" t="s">
        <v>36</v>
      </c>
      <c r="P453" s="6" t="s">
        <v>37</v>
      </c>
      <c r="Q453" s="6" t="s">
        <v>38</v>
      </c>
      <c r="R453" s="6" t="s">
        <v>39</v>
      </c>
      <c r="S453" s="6" t="s">
        <v>40</v>
      </c>
      <c r="T453" s="6" t="s">
        <v>41</v>
      </c>
      <c r="U453" s="6" t="s">
        <v>42</v>
      </c>
      <c r="V453" s="6" t="s">
        <v>43</v>
      </c>
      <c r="W453" s="6" t="s">
        <v>44</v>
      </c>
      <c r="X453" s="6" t="s">
        <v>45</v>
      </c>
      <c r="Y453" s="6" t="s">
        <v>64</v>
      </c>
    </row>
    <row r="454" spans="1:25" ht="11.25">
      <c r="A454" s="10">
        <f aca="true" t="shared" si="10" ref="A454:A483">A418</f>
        <v>42826</v>
      </c>
      <c r="B454" s="11">
        <v>0</v>
      </c>
      <c r="C454" s="11">
        <v>0</v>
      </c>
      <c r="D454" s="11">
        <v>22.24551924</v>
      </c>
      <c r="E454" s="11">
        <v>32.78960076</v>
      </c>
      <c r="F454" s="11">
        <v>16.20946152</v>
      </c>
      <c r="G454" s="11">
        <v>34.39047528</v>
      </c>
      <c r="H454" s="11">
        <v>11.962045199999999</v>
      </c>
      <c r="I454" s="11">
        <v>30.821285879999994</v>
      </c>
      <c r="J454" s="11">
        <v>17.29235844</v>
      </c>
      <c r="K454" s="11">
        <v>27.99668928</v>
      </c>
      <c r="L454" s="11">
        <v>7.787469479999999</v>
      </c>
      <c r="M454" s="11">
        <v>0.6248104799999998</v>
      </c>
      <c r="N454" s="11">
        <v>36.519039479999996</v>
      </c>
      <c r="O454" s="11">
        <v>31.844291639999994</v>
      </c>
      <c r="P454" s="11">
        <v>36.02534208</v>
      </c>
      <c r="Q454" s="11">
        <v>43.95363672</v>
      </c>
      <c r="R454" s="11">
        <v>80.14246547999998</v>
      </c>
      <c r="S454" s="11">
        <v>99.38209596</v>
      </c>
      <c r="T454" s="11">
        <v>115.62231239999997</v>
      </c>
      <c r="U454" s="11">
        <v>109.60729751999999</v>
      </c>
      <c r="V454" s="11">
        <v>117.01437719999997</v>
      </c>
      <c r="W454" s="11">
        <v>110.42958696</v>
      </c>
      <c r="X454" s="11">
        <v>108.17638439999999</v>
      </c>
      <c r="Y454" s="11">
        <v>109.02457271999998</v>
      </c>
    </row>
    <row r="455" spans="1:25" ht="11.25">
      <c r="A455" s="10">
        <f t="shared" si="10"/>
        <v>42827</v>
      </c>
      <c r="B455" s="11">
        <v>4.16162628</v>
      </c>
      <c r="C455" s="11">
        <v>4.99686516</v>
      </c>
      <c r="D455" s="11">
        <v>2.1334202399999995</v>
      </c>
      <c r="E455" s="11">
        <v>6.162314759999999</v>
      </c>
      <c r="F455" s="11">
        <v>4.423852439999999</v>
      </c>
      <c r="G455" s="11">
        <v>3.4429323599999995</v>
      </c>
      <c r="H455" s="11">
        <v>3.6226058399999994</v>
      </c>
      <c r="I455" s="11">
        <v>0</v>
      </c>
      <c r="J455" s="11">
        <v>0</v>
      </c>
      <c r="K455" s="11">
        <v>0</v>
      </c>
      <c r="L455" s="11">
        <v>0</v>
      </c>
      <c r="M455" s="11">
        <v>0</v>
      </c>
      <c r="N455" s="11">
        <v>0</v>
      </c>
      <c r="O455" s="11">
        <v>0</v>
      </c>
      <c r="P455" s="11">
        <v>0</v>
      </c>
      <c r="Q455" s="11">
        <v>0</v>
      </c>
      <c r="R455" s="11">
        <v>7.578659759999999</v>
      </c>
      <c r="S455" s="11">
        <v>12.127150559999999</v>
      </c>
      <c r="T455" s="11">
        <v>11.526620279999998</v>
      </c>
      <c r="U455" s="11">
        <v>36.11113211999999</v>
      </c>
      <c r="V455" s="11">
        <v>25.35338484</v>
      </c>
      <c r="W455" s="11">
        <v>123.79179036</v>
      </c>
      <c r="X455" s="11">
        <v>121.05622115999998</v>
      </c>
      <c r="Y455" s="11">
        <v>119.97494291999999</v>
      </c>
    </row>
    <row r="456" spans="1:25" ht="11.25">
      <c r="A456" s="10">
        <f t="shared" si="10"/>
        <v>42828</v>
      </c>
      <c r="B456" s="11">
        <v>0</v>
      </c>
      <c r="C456" s="11">
        <v>4.17943176</v>
      </c>
      <c r="D456" s="11">
        <v>0</v>
      </c>
      <c r="E456" s="11">
        <v>0</v>
      </c>
      <c r="F456" s="11">
        <v>0</v>
      </c>
      <c r="G456" s="11">
        <v>0</v>
      </c>
      <c r="H456" s="11">
        <v>0</v>
      </c>
      <c r="I456" s="11">
        <v>0</v>
      </c>
      <c r="J456" s="11">
        <v>0</v>
      </c>
      <c r="K456" s="11">
        <v>0</v>
      </c>
      <c r="L456" s="11">
        <v>0</v>
      </c>
      <c r="M456" s="11">
        <v>0</v>
      </c>
      <c r="N456" s="11">
        <v>0</v>
      </c>
      <c r="O456" s="11">
        <v>0</v>
      </c>
      <c r="P456" s="11">
        <v>0</v>
      </c>
      <c r="Q456" s="11">
        <v>0</v>
      </c>
      <c r="R456" s="11">
        <v>0.51474024</v>
      </c>
      <c r="S456" s="11">
        <v>0</v>
      </c>
      <c r="T456" s="11">
        <v>45.823212119999994</v>
      </c>
      <c r="U456" s="11">
        <v>0.7154565599999999</v>
      </c>
      <c r="V456" s="11">
        <v>15.803172839999997</v>
      </c>
      <c r="W456" s="11">
        <v>22.137067679999994</v>
      </c>
      <c r="X456" s="11">
        <v>34.594428959999995</v>
      </c>
      <c r="Y456" s="11">
        <v>45.717997919999995</v>
      </c>
    </row>
    <row r="457" spans="1:25" ht="11.25">
      <c r="A457" s="10">
        <f t="shared" si="10"/>
        <v>42829</v>
      </c>
      <c r="B457" s="11">
        <v>0.07607795999999999</v>
      </c>
      <c r="C457" s="11">
        <v>0.0016186799999999997</v>
      </c>
      <c r="D457" s="11">
        <v>0.03561096</v>
      </c>
      <c r="E457" s="11">
        <v>0</v>
      </c>
      <c r="F457" s="11">
        <v>0</v>
      </c>
      <c r="G457" s="11">
        <v>0</v>
      </c>
      <c r="H457" s="11">
        <v>0</v>
      </c>
      <c r="I457" s="11">
        <v>0</v>
      </c>
      <c r="J457" s="11">
        <v>0</v>
      </c>
      <c r="K457" s="11">
        <v>0</v>
      </c>
      <c r="L457" s="11">
        <v>0</v>
      </c>
      <c r="M457" s="11">
        <v>0</v>
      </c>
      <c r="N457" s="11">
        <v>0</v>
      </c>
      <c r="O457" s="11">
        <v>0</v>
      </c>
      <c r="P457" s="11">
        <v>0</v>
      </c>
      <c r="Q457" s="11">
        <v>0</v>
      </c>
      <c r="R457" s="11">
        <v>0</v>
      </c>
      <c r="S457" s="11">
        <v>0</v>
      </c>
      <c r="T457" s="11">
        <v>0</v>
      </c>
      <c r="U457" s="11">
        <v>8.444653559999999</v>
      </c>
      <c r="V457" s="11">
        <v>0</v>
      </c>
      <c r="W457" s="11">
        <v>2.5105726799999997</v>
      </c>
      <c r="X457" s="11">
        <v>23.828588279999998</v>
      </c>
      <c r="Y457" s="11">
        <v>48.35159027999999</v>
      </c>
    </row>
    <row r="458" spans="1:25" ht="11.25">
      <c r="A458" s="10">
        <f t="shared" si="10"/>
        <v>42830</v>
      </c>
      <c r="B458" s="11">
        <v>0.41761944</v>
      </c>
      <c r="C458" s="11">
        <v>0</v>
      </c>
      <c r="D458" s="11">
        <v>0</v>
      </c>
      <c r="E458" s="11">
        <v>0.006474719999999999</v>
      </c>
      <c r="F458" s="11">
        <v>0</v>
      </c>
      <c r="G458" s="11">
        <v>0</v>
      </c>
      <c r="H458" s="11">
        <v>0</v>
      </c>
      <c r="I458" s="11">
        <v>0</v>
      </c>
      <c r="J458" s="11">
        <v>0</v>
      </c>
      <c r="K458" s="11">
        <v>0</v>
      </c>
      <c r="L458" s="11">
        <v>0</v>
      </c>
      <c r="M458" s="11">
        <v>0.20719103999999997</v>
      </c>
      <c r="N458" s="11">
        <v>4.42223376</v>
      </c>
      <c r="O458" s="11">
        <v>9.92412708</v>
      </c>
      <c r="P458" s="11">
        <v>14.548695839999997</v>
      </c>
      <c r="Q458" s="11">
        <v>16.018457279999996</v>
      </c>
      <c r="R458" s="11">
        <v>20.69320512</v>
      </c>
      <c r="S458" s="11">
        <v>24.09890784</v>
      </c>
      <c r="T458" s="11">
        <v>1.4600493599999997</v>
      </c>
      <c r="U458" s="11">
        <v>3.8217034799999996</v>
      </c>
      <c r="V458" s="11">
        <v>0.024280199999999995</v>
      </c>
      <c r="W458" s="11">
        <v>0</v>
      </c>
      <c r="X458" s="11">
        <v>10.69300008</v>
      </c>
      <c r="Y458" s="11">
        <v>28.16988804</v>
      </c>
    </row>
    <row r="459" spans="1:25" ht="11.25">
      <c r="A459" s="10">
        <f t="shared" si="10"/>
        <v>42831</v>
      </c>
      <c r="B459" s="11">
        <v>0</v>
      </c>
      <c r="C459" s="11">
        <v>0</v>
      </c>
      <c r="D459" s="11">
        <v>0</v>
      </c>
      <c r="E459" s="11">
        <v>0.025898879999999996</v>
      </c>
      <c r="F459" s="11">
        <v>0</v>
      </c>
      <c r="G459" s="11">
        <v>5.12959692</v>
      </c>
      <c r="H459" s="11">
        <v>0</v>
      </c>
      <c r="I459" s="11">
        <v>0</v>
      </c>
      <c r="J459" s="11">
        <v>0.36744035999999997</v>
      </c>
      <c r="K459" s="11">
        <v>0.13435043999999996</v>
      </c>
      <c r="L459" s="11">
        <v>0.42085680000000003</v>
      </c>
      <c r="M459" s="11">
        <v>0.24927671999999998</v>
      </c>
      <c r="N459" s="11">
        <v>0</v>
      </c>
      <c r="O459" s="11">
        <v>0</v>
      </c>
      <c r="P459" s="11">
        <v>2.4442068</v>
      </c>
      <c r="Q459" s="11">
        <v>0.0016186799999999997</v>
      </c>
      <c r="R459" s="11">
        <v>0.28326899999999994</v>
      </c>
      <c r="S459" s="11">
        <v>0.88865532</v>
      </c>
      <c r="T459" s="11">
        <v>0.15377459999999998</v>
      </c>
      <c r="U459" s="11">
        <v>0.10197683999999999</v>
      </c>
      <c r="V459" s="11">
        <v>4.074217559999999</v>
      </c>
      <c r="W459" s="11">
        <v>5.71555908</v>
      </c>
      <c r="X459" s="11">
        <v>5.802967799999999</v>
      </c>
      <c r="Y459" s="11">
        <v>0</v>
      </c>
    </row>
    <row r="460" spans="1:25" ht="11.25">
      <c r="A460" s="10">
        <f t="shared" si="10"/>
        <v>42832</v>
      </c>
      <c r="B460" s="11">
        <v>0.0016186799999999997</v>
      </c>
      <c r="C460" s="11">
        <v>0</v>
      </c>
      <c r="D460" s="11">
        <v>0</v>
      </c>
      <c r="E460" s="11">
        <v>0</v>
      </c>
      <c r="F460" s="11">
        <v>0.06960324</v>
      </c>
      <c r="G460" s="11">
        <v>0.019424159999999996</v>
      </c>
      <c r="H460" s="11">
        <v>0.13596912</v>
      </c>
      <c r="I460" s="11">
        <v>8.985292679999999</v>
      </c>
      <c r="J460" s="11">
        <v>0</v>
      </c>
      <c r="K460" s="11">
        <v>0</v>
      </c>
      <c r="L460" s="11">
        <v>0</v>
      </c>
      <c r="M460" s="11">
        <v>3.5853761999999993</v>
      </c>
      <c r="N460" s="11">
        <v>0.12463835999999999</v>
      </c>
      <c r="O460" s="11">
        <v>0.18776687999999997</v>
      </c>
      <c r="P460" s="11">
        <v>16.920062039999998</v>
      </c>
      <c r="Q460" s="11">
        <v>6.9230943599999994</v>
      </c>
      <c r="R460" s="11">
        <v>12.37966464</v>
      </c>
      <c r="S460" s="11">
        <v>4.1195406</v>
      </c>
      <c r="T460" s="11">
        <v>15.235016159999999</v>
      </c>
      <c r="U460" s="11">
        <v>31.934937719999997</v>
      </c>
      <c r="V460" s="11">
        <v>31.140165839999998</v>
      </c>
      <c r="W460" s="11">
        <v>38.134482119999994</v>
      </c>
      <c r="X460" s="11">
        <v>41.46572556</v>
      </c>
      <c r="Y460" s="11">
        <v>66.32055695999999</v>
      </c>
    </row>
    <row r="461" spans="1:25" ht="11.25">
      <c r="A461" s="10">
        <f t="shared" si="10"/>
        <v>42833</v>
      </c>
      <c r="B461" s="11">
        <v>0</v>
      </c>
      <c r="C461" s="11">
        <v>0</v>
      </c>
      <c r="D461" s="11">
        <v>0</v>
      </c>
      <c r="E461" s="11">
        <v>0</v>
      </c>
      <c r="F461" s="11">
        <v>0</v>
      </c>
      <c r="G461" s="11">
        <v>0.004856039999999999</v>
      </c>
      <c r="H461" s="11">
        <v>0.006474719999999999</v>
      </c>
      <c r="I461" s="11">
        <v>0.09226475999999999</v>
      </c>
      <c r="J461" s="11">
        <v>0.25737012</v>
      </c>
      <c r="K461" s="11">
        <v>0.35287224</v>
      </c>
      <c r="L461" s="11">
        <v>0</v>
      </c>
      <c r="M461" s="11">
        <v>1.0602353999999998</v>
      </c>
      <c r="N461" s="11">
        <v>0.16996139999999998</v>
      </c>
      <c r="O461" s="11">
        <v>0</v>
      </c>
      <c r="P461" s="11">
        <v>0.0647472</v>
      </c>
      <c r="Q461" s="11">
        <v>0.11007023999999999</v>
      </c>
      <c r="R461" s="11">
        <v>1.1508814799999998</v>
      </c>
      <c r="S461" s="11">
        <v>0.8643751199999999</v>
      </c>
      <c r="T461" s="11">
        <v>12.255026279999997</v>
      </c>
      <c r="U461" s="11">
        <v>14.239527959999997</v>
      </c>
      <c r="V461" s="11">
        <v>37.433593679999994</v>
      </c>
      <c r="W461" s="11">
        <v>36.85410624</v>
      </c>
      <c r="X461" s="11">
        <v>53.07489852</v>
      </c>
      <c r="Y461" s="11">
        <v>109.19939016</v>
      </c>
    </row>
    <row r="462" spans="1:25" ht="11.25">
      <c r="A462" s="10">
        <f t="shared" si="10"/>
        <v>42834</v>
      </c>
      <c r="B462" s="11">
        <v>0</v>
      </c>
      <c r="C462" s="11">
        <v>0</v>
      </c>
      <c r="D462" s="11">
        <v>0</v>
      </c>
      <c r="E462" s="11">
        <v>0</v>
      </c>
      <c r="F462" s="11">
        <v>0</v>
      </c>
      <c r="G462" s="11">
        <v>0</v>
      </c>
      <c r="H462" s="11">
        <v>0</v>
      </c>
      <c r="I462" s="11">
        <v>0</v>
      </c>
      <c r="J462" s="11">
        <v>0.09550211999999998</v>
      </c>
      <c r="K462" s="11">
        <v>0.10035815999999999</v>
      </c>
      <c r="L462" s="11">
        <v>0.27193824</v>
      </c>
      <c r="M462" s="11">
        <v>0.24927671999999998</v>
      </c>
      <c r="N462" s="11">
        <v>0.28974372</v>
      </c>
      <c r="O462" s="11">
        <v>0</v>
      </c>
      <c r="P462" s="11">
        <v>0</v>
      </c>
      <c r="Q462" s="11">
        <v>0.3722963999999999</v>
      </c>
      <c r="R462" s="11">
        <v>8.00275392</v>
      </c>
      <c r="S462" s="11">
        <v>6.277241039999999</v>
      </c>
      <c r="T462" s="11">
        <v>6.78065052</v>
      </c>
      <c r="U462" s="11">
        <v>7.324526999999999</v>
      </c>
      <c r="V462" s="11">
        <v>24.569943719999994</v>
      </c>
      <c r="W462" s="11">
        <v>26.8134342</v>
      </c>
      <c r="X462" s="11">
        <v>28.5454218</v>
      </c>
      <c r="Y462" s="11">
        <v>26.99634504</v>
      </c>
    </row>
    <row r="463" spans="1:25" ht="11.25">
      <c r="A463" s="10">
        <f t="shared" si="10"/>
        <v>42835</v>
      </c>
      <c r="B463" s="11">
        <v>0</v>
      </c>
      <c r="C463" s="11">
        <v>0.4224754799999999</v>
      </c>
      <c r="D463" s="11">
        <v>0</v>
      </c>
      <c r="E463" s="11">
        <v>0</v>
      </c>
      <c r="F463" s="11">
        <v>0</v>
      </c>
      <c r="G463" s="11">
        <v>0</v>
      </c>
      <c r="H463" s="11">
        <v>0</v>
      </c>
      <c r="I463" s="11">
        <v>0.0016186799999999997</v>
      </c>
      <c r="J463" s="11">
        <v>0</v>
      </c>
      <c r="K463" s="11">
        <v>0</v>
      </c>
      <c r="L463" s="11">
        <v>0</v>
      </c>
      <c r="M463" s="11">
        <v>0</v>
      </c>
      <c r="N463" s="11">
        <v>0</v>
      </c>
      <c r="O463" s="11">
        <v>0</v>
      </c>
      <c r="P463" s="11">
        <v>0</v>
      </c>
      <c r="Q463" s="11">
        <v>0.18938555999999998</v>
      </c>
      <c r="R463" s="11">
        <v>0.08579004</v>
      </c>
      <c r="S463" s="11">
        <v>8.959393799999999</v>
      </c>
      <c r="T463" s="11">
        <v>11.78075304</v>
      </c>
      <c r="U463" s="11">
        <v>14.364166319999997</v>
      </c>
      <c r="V463" s="11">
        <v>22.07555784</v>
      </c>
      <c r="W463" s="11">
        <v>41.75708796</v>
      </c>
      <c r="X463" s="11">
        <v>73.75353552</v>
      </c>
      <c r="Y463" s="11">
        <v>144.95441268</v>
      </c>
    </row>
    <row r="464" spans="1:25" ht="11.25">
      <c r="A464" s="10">
        <f t="shared" si="10"/>
        <v>42836</v>
      </c>
      <c r="B464" s="11">
        <v>0</v>
      </c>
      <c r="C464" s="11">
        <v>0</v>
      </c>
      <c r="D464" s="11">
        <v>0</v>
      </c>
      <c r="E464" s="11">
        <v>0</v>
      </c>
      <c r="F464" s="11">
        <v>0</v>
      </c>
      <c r="G464" s="11">
        <v>0</v>
      </c>
      <c r="H464" s="11">
        <v>0</v>
      </c>
      <c r="I464" s="11">
        <v>0.04694171999999999</v>
      </c>
      <c r="J464" s="11">
        <v>0.03884831999999999</v>
      </c>
      <c r="K464" s="11">
        <v>0</v>
      </c>
      <c r="L464" s="11">
        <v>0</v>
      </c>
      <c r="M464" s="11">
        <v>0</v>
      </c>
      <c r="N464" s="11">
        <v>4.64399292</v>
      </c>
      <c r="O464" s="11">
        <v>0</v>
      </c>
      <c r="P464" s="11">
        <v>0.9954882</v>
      </c>
      <c r="Q464" s="11">
        <v>0.57948744</v>
      </c>
      <c r="R464" s="11">
        <v>19.071287759999997</v>
      </c>
      <c r="S464" s="11">
        <v>7.768045319999999</v>
      </c>
      <c r="T464" s="11">
        <v>18.079036919999997</v>
      </c>
      <c r="U464" s="11">
        <v>23.789739959999995</v>
      </c>
      <c r="V464" s="11">
        <v>26.831239679999996</v>
      </c>
      <c r="W464" s="11">
        <v>31.980260759999997</v>
      </c>
      <c r="X464" s="11">
        <v>40.57059551999999</v>
      </c>
      <c r="Y464" s="11">
        <v>40.58192628</v>
      </c>
    </row>
    <row r="465" spans="1:25" ht="11.25">
      <c r="A465" s="10">
        <f t="shared" si="10"/>
        <v>42837</v>
      </c>
      <c r="B465" s="11">
        <v>0.2994558</v>
      </c>
      <c r="C465" s="11">
        <v>0.11168891999999998</v>
      </c>
      <c r="D465" s="11">
        <v>3.1191963599999997</v>
      </c>
      <c r="E465" s="11">
        <v>0</v>
      </c>
      <c r="F465" s="11">
        <v>0</v>
      </c>
      <c r="G465" s="11">
        <v>0</v>
      </c>
      <c r="H465" s="11">
        <v>0</v>
      </c>
      <c r="I465" s="11">
        <v>0</v>
      </c>
      <c r="J465" s="11">
        <v>0</v>
      </c>
      <c r="K465" s="11">
        <v>1.72065684</v>
      </c>
      <c r="L465" s="11">
        <v>0</v>
      </c>
      <c r="M465" s="11">
        <v>0</v>
      </c>
      <c r="N465" s="11">
        <v>0.0161868</v>
      </c>
      <c r="O465" s="11">
        <v>0</v>
      </c>
      <c r="P465" s="11">
        <v>0</v>
      </c>
      <c r="Q465" s="11">
        <v>1.33055496</v>
      </c>
      <c r="R465" s="11">
        <v>4.3995722399999995</v>
      </c>
      <c r="S465" s="11">
        <v>3.9576725999999995</v>
      </c>
      <c r="T465" s="11">
        <v>18.694135319999997</v>
      </c>
      <c r="U465" s="11">
        <v>17.20333104</v>
      </c>
      <c r="V465" s="11">
        <v>15.438969839999997</v>
      </c>
      <c r="W465" s="11">
        <v>33.66530663999999</v>
      </c>
      <c r="X465" s="11">
        <v>58.120324079999996</v>
      </c>
      <c r="Y465" s="11">
        <v>136.7703666</v>
      </c>
    </row>
    <row r="466" spans="1:25" ht="11.25">
      <c r="A466" s="10">
        <f t="shared" si="10"/>
        <v>42838</v>
      </c>
      <c r="B466" s="11">
        <v>0</v>
      </c>
      <c r="C466" s="11">
        <v>0</v>
      </c>
      <c r="D466" s="11">
        <v>0</v>
      </c>
      <c r="E466" s="11">
        <v>0</v>
      </c>
      <c r="F466" s="11">
        <v>0</v>
      </c>
      <c r="G466" s="11">
        <v>0</v>
      </c>
      <c r="H466" s="11">
        <v>0</v>
      </c>
      <c r="I466" s="11">
        <v>0</v>
      </c>
      <c r="J466" s="11">
        <v>0</v>
      </c>
      <c r="K466" s="11">
        <v>0</v>
      </c>
      <c r="L466" s="11">
        <v>0</v>
      </c>
      <c r="M466" s="11">
        <v>0</v>
      </c>
      <c r="N466" s="11">
        <v>0</v>
      </c>
      <c r="O466" s="11">
        <v>0</v>
      </c>
      <c r="P466" s="11">
        <v>0</v>
      </c>
      <c r="Q466" s="11">
        <v>0</v>
      </c>
      <c r="R466" s="11">
        <v>0</v>
      </c>
      <c r="S466" s="11">
        <v>0</v>
      </c>
      <c r="T466" s="11">
        <v>0</v>
      </c>
      <c r="U466" s="11">
        <v>0</v>
      </c>
      <c r="V466" s="11">
        <v>11.397125879999999</v>
      </c>
      <c r="W466" s="11">
        <v>13.09997724</v>
      </c>
      <c r="X466" s="11">
        <v>15.33213696</v>
      </c>
      <c r="Y466" s="11">
        <v>32.68276787999999</v>
      </c>
    </row>
    <row r="467" spans="1:25" ht="11.25">
      <c r="A467" s="10">
        <f t="shared" si="10"/>
        <v>42839</v>
      </c>
      <c r="B467" s="11">
        <v>2.7468999599999995</v>
      </c>
      <c r="C467" s="11">
        <v>0</v>
      </c>
      <c r="D467" s="11">
        <v>0</v>
      </c>
      <c r="E467" s="11">
        <v>0</v>
      </c>
      <c r="F467" s="11">
        <v>0</v>
      </c>
      <c r="G467" s="11">
        <v>0</v>
      </c>
      <c r="H467" s="11">
        <v>0</v>
      </c>
      <c r="I467" s="11">
        <v>0</v>
      </c>
      <c r="J467" s="11">
        <v>0</v>
      </c>
      <c r="K467" s="11">
        <v>0</v>
      </c>
      <c r="L467" s="11">
        <v>0</v>
      </c>
      <c r="M467" s="11">
        <v>0</v>
      </c>
      <c r="N467" s="11">
        <v>0</v>
      </c>
      <c r="O467" s="11">
        <v>0</v>
      </c>
      <c r="P467" s="11">
        <v>0</v>
      </c>
      <c r="Q467" s="11">
        <v>0</v>
      </c>
      <c r="R467" s="11">
        <v>0</v>
      </c>
      <c r="S467" s="11">
        <v>0</v>
      </c>
      <c r="T467" s="11">
        <v>2.7727988399999997</v>
      </c>
      <c r="U467" s="11">
        <v>1.8501512399999995</v>
      </c>
      <c r="V467" s="11">
        <v>1.40987028</v>
      </c>
      <c r="W467" s="11">
        <v>46.617984</v>
      </c>
      <c r="X467" s="11">
        <v>17.85080304</v>
      </c>
      <c r="Y467" s="11">
        <v>21.510638519999993</v>
      </c>
    </row>
    <row r="468" spans="1:25" ht="11.25">
      <c r="A468" s="10">
        <f t="shared" si="10"/>
        <v>42840</v>
      </c>
      <c r="B468" s="11">
        <v>4.6666544399999985</v>
      </c>
      <c r="C468" s="11">
        <v>2.8213592399999996</v>
      </c>
      <c r="D468" s="11">
        <v>0.6248104799999998</v>
      </c>
      <c r="E468" s="11">
        <v>0</v>
      </c>
      <c r="F468" s="11">
        <v>0</v>
      </c>
      <c r="G468" s="11">
        <v>0</v>
      </c>
      <c r="H468" s="11">
        <v>0.014568119999999997</v>
      </c>
      <c r="I468" s="11">
        <v>0.012949439999999998</v>
      </c>
      <c r="J468" s="11">
        <v>0</v>
      </c>
      <c r="K468" s="11">
        <v>0</v>
      </c>
      <c r="L468" s="11">
        <v>0</v>
      </c>
      <c r="M468" s="11">
        <v>0</v>
      </c>
      <c r="N468" s="11">
        <v>0</v>
      </c>
      <c r="O468" s="11">
        <v>0</v>
      </c>
      <c r="P468" s="11">
        <v>0</v>
      </c>
      <c r="Q468" s="11">
        <v>0</v>
      </c>
      <c r="R468" s="11">
        <v>0</v>
      </c>
      <c r="S468" s="11">
        <v>0</v>
      </c>
      <c r="T468" s="11">
        <v>0</v>
      </c>
      <c r="U468" s="11">
        <v>5.0502816</v>
      </c>
      <c r="V468" s="11">
        <v>5.034094799999999</v>
      </c>
      <c r="W468" s="11">
        <v>24.079483679999996</v>
      </c>
      <c r="X468" s="11">
        <v>46.81222559999999</v>
      </c>
      <c r="Y468" s="11">
        <v>141.62802527999997</v>
      </c>
    </row>
    <row r="469" spans="1:25" ht="11.25">
      <c r="A469" s="10">
        <f t="shared" si="10"/>
        <v>42841</v>
      </c>
      <c r="B469" s="11">
        <v>0.0016186799999999997</v>
      </c>
      <c r="C469" s="11">
        <v>0</v>
      </c>
      <c r="D469" s="11">
        <v>0</v>
      </c>
      <c r="E469" s="11">
        <v>0</v>
      </c>
      <c r="F469" s="11">
        <v>0</v>
      </c>
      <c r="G469" s="11">
        <v>0</v>
      </c>
      <c r="H469" s="11">
        <v>0</v>
      </c>
      <c r="I469" s="11">
        <v>0</v>
      </c>
      <c r="J469" s="11">
        <v>2.7501373199999994</v>
      </c>
      <c r="K469" s="11">
        <v>0</v>
      </c>
      <c r="L469" s="11">
        <v>0</v>
      </c>
      <c r="M469" s="11">
        <v>1.37102196</v>
      </c>
      <c r="N469" s="11">
        <v>3.01236348</v>
      </c>
      <c r="O469" s="11">
        <v>0.029136239999999994</v>
      </c>
      <c r="P469" s="11">
        <v>2.36165412</v>
      </c>
      <c r="Q469" s="11">
        <v>5.581208639999999</v>
      </c>
      <c r="R469" s="11">
        <v>5.624912999999999</v>
      </c>
      <c r="S469" s="11">
        <v>12.282543839999999</v>
      </c>
      <c r="T469" s="11">
        <v>12.070496759999997</v>
      </c>
      <c r="U469" s="11">
        <v>11.25630072</v>
      </c>
      <c r="V469" s="11">
        <v>13.478748359999997</v>
      </c>
      <c r="W469" s="11">
        <v>44.85524148</v>
      </c>
      <c r="X469" s="11">
        <v>143.07836256</v>
      </c>
      <c r="Y469" s="11">
        <v>141.33018815999998</v>
      </c>
    </row>
    <row r="470" spans="1:25" ht="11.25">
      <c r="A470" s="10">
        <f t="shared" si="10"/>
        <v>42842</v>
      </c>
      <c r="B470" s="11">
        <v>0</v>
      </c>
      <c r="C470" s="11">
        <v>0</v>
      </c>
      <c r="D470" s="11">
        <v>0</v>
      </c>
      <c r="E470" s="11">
        <v>0</v>
      </c>
      <c r="F470" s="11">
        <v>0</v>
      </c>
      <c r="G470" s="11">
        <v>0</v>
      </c>
      <c r="H470" s="11">
        <v>0</v>
      </c>
      <c r="I470" s="11">
        <v>0</v>
      </c>
      <c r="J470" s="11">
        <v>0</v>
      </c>
      <c r="K470" s="11">
        <v>0</v>
      </c>
      <c r="L470" s="11">
        <v>0</v>
      </c>
      <c r="M470" s="11">
        <v>0</v>
      </c>
      <c r="N470" s="11">
        <v>0</v>
      </c>
      <c r="O470" s="11">
        <v>0</v>
      </c>
      <c r="P470" s="11">
        <v>0.364203</v>
      </c>
      <c r="Q470" s="11">
        <v>0.7348807199999999</v>
      </c>
      <c r="R470" s="11">
        <v>1.0035816</v>
      </c>
      <c r="S470" s="11">
        <v>5.022764039999999</v>
      </c>
      <c r="T470" s="11">
        <v>13.09835856</v>
      </c>
      <c r="U470" s="11">
        <v>25.822802039999996</v>
      </c>
      <c r="V470" s="11">
        <v>51.143813279999996</v>
      </c>
      <c r="W470" s="11">
        <v>47.39333172</v>
      </c>
      <c r="X470" s="11">
        <v>39.75316211999999</v>
      </c>
      <c r="Y470" s="11">
        <v>96.15444803999999</v>
      </c>
    </row>
    <row r="471" spans="1:25" ht="11.25">
      <c r="A471" s="10">
        <f t="shared" si="10"/>
        <v>42843</v>
      </c>
      <c r="B471" s="11">
        <v>10.84353732</v>
      </c>
      <c r="C471" s="11">
        <v>9.930601799999998</v>
      </c>
      <c r="D471" s="11">
        <v>10.506851879999997</v>
      </c>
      <c r="E471" s="11">
        <v>12.39261408</v>
      </c>
      <c r="F471" s="11">
        <v>14.48880468</v>
      </c>
      <c r="G471" s="11">
        <v>12.659696279999999</v>
      </c>
      <c r="H471" s="11">
        <v>0</v>
      </c>
      <c r="I471" s="11">
        <v>0.0080934</v>
      </c>
      <c r="J471" s="11">
        <v>0</v>
      </c>
      <c r="K471" s="11">
        <v>0.77372904</v>
      </c>
      <c r="L471" s="11">
        <v>0.43056888</v>
      </c>
      <c r="M471" s="11">
        <v>0.0032373599999999995</v>
      </c>
      <c r="N471" s="11">
        <v>6.3079959599999995</v>
      </c>
      <c r="O471" s="11">
        <v>5.9664544799999994</v>
      </c>
      <c r="P471" s="11">
        <v>9.514601039999999</v>
      </c>
      <c r="Q471" s="11">
        <v>14.47423656</v>
      </c>
      <c r="R471" s="11">
        <v>14.6328672</v>
      </c>
      <c r="S471" s="11">
        <v>16.76628744</v>
      </c>
      <c r="T471" s="11">
        <v>34.24803144</v>
      </c>
      <c r="U471" s="11">
        <v>20.33709552</v>
      </c>
      <c r="V471" s="11">
        <v>28.05819912</v>
      </c>
      <c r="W471" s="11">
        <v>42.118053599999996</v>
      </c>
      <c r="X471" s="11">
        <v>42.190894199999995</v>
      </c>
      <c r="Y471" s="11">
        <v>82.98001151999999</v>
      </c>
    </row>
    <row r="472" spans="1:25" ht="11.25">
      <c r="A472" s="10">
        <f t="shared" si="10"/>
        <v>42844</v>
      </c>
      <c r="B472" s="11">
        <v>0</v>
      </c>
      <c r="C472" s="11">
        <v>0</v>
      </c>
      <c r="D472" s="11">
        <v>0</v>
      </c>
      <c r="E472" s="11">
        <v>0</v>
      </c>
      <c r="F472" s="11">
        <v>0</v>
      </c>
      <c r="G472" s="11">
        <v>0</v>
      </c>
      <c r="H472" s="11">
        <v>0</v>
      </c>
      <c r="I472" s="11">
        <v>0</v>
      </c>
      <c r="J472" s="11">
        <v>0</v>
      </c>
      <c r="K472" s="11">
        <v>0.009712079999999998</v>
      </c>
      <c r="L472" s="11">
        <v>0.0080934</v>
      </c>
      <c r="M472" s="11">
        <v>1.3224615599999998</v>
      </c>
      <c r="N472" s="11">
        <v>2.0816224799999996</v>
      </c>
      <c r="O472" s="11">
        <v>0.006474719999999999</v>
      </c>
      <c r="P472" s="11">
        <v>0</v>
      </c>
      <c r="Q472" s="11">
        <v>0.13596912</v>
      </c>
      <c r="R472" s="11">
        <v>6.9036702</v>
      </c>
      <c r="S472" s="11">
        <v>10.13131812</v>
      </c>
      <c r="T472" s="11">
        <v>30.091261199999998</v>
      </c>
      <c r="U472" s="11">
        <v>27.028718639999997</v>
      </c>
      <c r="V472" s="11">
        <v>35.01042971999999</v>
      </c>
      <c r="W472" s="11">
        <v>61.54545096</v>
      </c>
      <c r="X472" s="11">
        <v>133.27239912</v>
      </c>
      <c r="Y472" s="11">
        <v>133.21574531999997</v>
      </c>
    </row>
    <row r="473" spans="1:25" ht="11.25">
      <c r="A473" s="10">
        <f t="shared" si="10"/>
        <v>42845</v>
      </c>
      <c r="B473" s="11">
        <v>0</v>
      </c>
      <c r="C473" s="11">
        <v>0</v>
      </c>
      <c r="D473" s="11">
        <v>0</v>
      </c>
      <c r="E473" s="11">
        <v>0.012949439999999998</v>
      </c>
      <c r="F473" s="11">
        <v>0</v>
      </c>
      <c r="G473" s="11">
        <v>0</v>
      </c>
      <c r="H473" s="11">
        <v>0</v>
      </c>
      <c r="I473" s="11">
        <v>0.011330759999999999</v>
      </c>
      <c r="J473" s="11">
        <v>0.0016186799999999997</v>
      </c>
      <c r="K473" s="11">
        <v>0.28650636</v>
      </c>
      <c r="L473" s="11">
        <v>0.01780548</v>
      </c>
      <c r="M473" s="11">
        <v>3.49149276</v>
      </c>
      <c r="N473" s="11">
        <v>2.0913345599999995</v>
      </c>
      <c r="O473" s="11">
        <v>0</v>
      </c>
      <c r="P473" s="11">
        <v>0</v>
      </c>
      <c r="Q473" s="11">
        <v>0.18938555999999998</v>
      </c>
      <c r="R473" s="11">
        <v>1.47947352</v>
      </c>
      <c r="S473" s="11">
        <v>0</v>
      </c>
      <c r="T473" s="11">
        <v>6.05062584</v>
      </c>
      <c r="U473" s="11">
        <v>4.01108904</v>
      </c>
      <c r="V473" s="11">
        <v>0.10683288</v>
      </c>
      <c r="W473" s="11">
        <v>14.305893839999998</v>
      </c>
      <c r="X473" s="11">
        <v>11.387413799999997</v>
      </c>
      <c r="Y473" s="11">
        <v>5.016289319999999</v>
      </c>
    </row>
    <row r="474" spans="1:25" ht="11.25">
      <c r="A474" s="10">
        <f t="shared" si="10"/>
        <v>42846</v>
      </c>
      <c r="B474" s="11">
        <v>9.716936039999998</v>
      </c>
      <c r="C474" s="11">
        <v>8.341058039999998</v>
      </c>
      <c r="D474" s="11">
        <v>4.174575719999999</v>
      </c>
      <c r="E474" s="11">
        <v>4.321875599999999</v>
      </c>
      <c r="F474" s="11">
        <v>8.54177436</v>
      </c>
      <c r="G474" s="11">
        <v>4.56144024</v>
      </c>
      <c r="H474" s="11">
        <v>3.06416124</v>
      </c>
      <c r="I474" s="11">
        <v>0.39495791999999996</v>
      </c>
      <c r="J474" s="11">
        <v>0.22175915999999998</v>
      </c>
      <c r="K474" s="11">
        <v>0.15377459999999998</v>
      </c>
      <c r="L474" s="11">
        <v>0</v>
      </c>
      <c r="M474" s="11">
        <v>3.54005316</v>
      </c>
      <c r="N474" s="11">
        <v>4.5080238</v>
      </c>
      <c r="O474" s="11">
        <v>5.24776056</v>
      </c>
      <c r="P474" s="11">
        <v>2.5397089199999994</v>
      </c>
      <c r="Q474" s="11">
        <v>5.152258439999999</v>
      </c>
      <c r="R474" s="11">
        <v>10.44696072</v>
      </c>
      <c r="S474" s="11">
        <v>14.70894516</v>
      </c>
      <c r="T474" s="11">
        <v>9.687799799999999</v>
      </c>
      <c r="U474" s="11">
        <v>8.148435119999998</v>
      </c>
      <c r="V474" s="11">
        <v>8.71335444</v>
      </c>
      <c r="W474" s="11">
        <v>9.242662799999998</v>
      </c>
      <c r="X474" s="11">
        <v>40.797210719999995</v>
      </c>
      <c r="Y474" s="11">
        <v>83.68089995999999</v>
      </c>
    </row>
    <row r="475" spans="1:25" ht="11.25">
      <c r="A475" s="10">
        <f t="shared" si="10"/>
        <v>42847</v>
      </c>
      <c r="B475" s="11">
        <v>5.537504279999999</v>
      </c>
      <c r="C475" s="11">
        <v>2.9103866399999996</v>
      </c>
      <c r="D475" s="11">
        <v>6.694860479999999</v>
      </c>
      <c r="E475" s="11">
        <v>4.239322919999999</v>
      </c>
      <c r="F475" s="11">
        <v>7.38603684</v>
      </c>
      <c r="G475" s="11">
        <v>3.0317876399999997</v>
      </c>
      <c r="H475" s="11">
        <v>2.34546732</v>
      </c>
      <c r="I475" s="11">
        <v>2.2175915999999996</v>
      </c>
      <c r="J475" s="11">
        <v>0</v>
      </c>
      <c r="K475" s="11">
        <v>3.862170479999999</v>
      </c>
      <c r="L475" s="11">
        <v>4.329968999999999</v>
      </c>
      <c r="M475" s="11">
        <v>1.0812782399999998</v>
      </c>
      <c r="N475" s="11">
        <v>0.20071631999999998</v>
      </c>
      <c r="O475" s="11">
        <v>0</v>
      </c>
      <c r="P475" s="11">
        <v>1.4600493599999997</v>
      </c>
      <c r="Q475" s="11">
        <v>8.0691198</v>
      </c>
      <c r="R475" s="11">
        <v>12.57390624</v>
      </c>
      <c r="S475" s="11">
        <v>15.479436839999996</v>
      </c>
      <c r="T475" s="11">
        <v>10.676813279999998</v>
      </c>
      <c r="U475" s="11">
        <v>14.336648759999997</v>
      </c>
      <c r="V475" s="11">
        <v>13.023899279999998</v>
      </c>
      <c r="W475" s="11">
        <v>24.07139028</v>
      </c>
      <c r="X475" s="11">
        <v>20.094293519999997</v>
      </c>
      <c r="Y475" s="11">
        <v>50.577275279999995</v>
      </c>
    </row>
    <row r="476" spans="1:25" ht="11.25">
      <c r="A476" s="10">
        <f t="shared" si="10"/>
        <v>42848</v>
      </c>
      <c r="B476" s="11">
        <v>8.103112079999999</v>
      </c>
      <c r="C476" s="11">
        <v>35.915271839999996</v>
      </c>
      <c r="D476" s="11">
        <v>13.33306716</v>
      </c>
      <c r="E476" s="11">
        <v>8.7165918</v>
      </c>
      <c r="F476" s="11">
        <v>16.934630159999998</v>
      </c>
      <c r="G476" s="11">
        <v>10.816019759999998</v>
      </c>
      <c r="H476" s="11">
        <v>13.614717479999998</v>
      </c>
      <c r="I476" s="11">
        <v>27.459287519999997</v>
      </c>
      <c r="J476" s="11">
        <v>5.777068919999999</v>
      </c>
      <c r="K476" s="11">
        <v>2.99617668</v>
      </c>
      <c r="L476" s="11">
        <v>0.12463835999999999</v>
      </c>
      <c r="M476" s="11">
        <v>0.4661798399999999</v>
      </c>
      <c r="N476" s="11">
        <v>0</v>
      </c>
      <c r="O476" s="11">
        <v>0</v>
      </c>
      <c r="P476" s="11">
        <v>0</v>
      </c>
      <c r="Q476" s="11">
        <v>0</v>
      </c>
      <c r="R476" s="11">
        <v>0.21042840000000002</v>
      </c>
      <c r="S476" s="11">
        <v>0.08579004</v>
      </c>
      <c r="T476" s="11">
        <v>1.7854040399999997</v>
      </c>
      <c r="U476" s="11">
        <v>0</v>
      </c>
      <c r="V476" s="11">
        <v>2.22892236</v>
      </c>
      <c r="W476" s="11">
        <v>25.950677759999994</v>
      </c>
      <c r="X476" s="11">
        <v>28.59560088</v>
      </c>
      <c r="Y476" s="11">
        <v>5.42581536</v>
      </c>
    </row>
    <row r="477" spans="1:25" ht="11.25">
      <c r="A477" s="10">
        <f t="shared" si="10"/>
        <v>42849</v>
      </c>
      <c r="B477" s="11">
        <v>5.498655959999999</v>
      </c>
      <c r="C477" s="11">
        <v>0.17158008</v>
      </c>
      <c r="D477" s="11">
        <v>3.0722546399999997</v>
      </c>
      <c r="E477" s="11">
        <v>0</v>
      </c>
      <c r="F477" s="11">
        <v>0</v>
      </c>
      <c r="G477" s="11">
        <v>0</v>
      </c>
      <c r="H477" s="11">
        <v>0</v>
      </c>
      <c r="I477" s="11">
        <v>0.05179775999999999</v>
      </c>
      <c r="J477" s="11">
        <v>0.01780548</v>
      </c>
      <c r="K477" s="11">
        <v>6.46986396</v>
      </c>
      <c r="L477" s="11">
        <v>6.856728479999999</v>
      </c>
      <c r="M477" s="11">
        <v>9.037090439999998</v>
      </c>
      <c r="N477" s="11">
        <v>17.18714424</v>
      </c>
      <c r="O477" s="11">
        <v>5.382110999999999</v>
      </c>
      <c r="P477" s="11">
        <v>0.0323736</v>
      </c>
      <c r="Q477" s="11">
        <v>1.20429792</v>
      </c>
      <c r="R477" s="11">
        <v>0</v>
      </c>
      <c r="S477" s="11">
        <v>0</v>
      </c>
      <c r="T477" s="11">
        <v>0</v>
      </c>
      <c r="U477" s="11">
        <v>0</v>
      </c>
      <c r="V477" s="11">
        <v>0</v>
      </c>
      <c r="W477" s="11">
        <v>7.916963879999998</v>
      </c>
      <c r="X477" s="11">
        <v>14.922610919999999</v>
      </c>
      <c r="Y477" s="11">
        <v>12.87498072</v>
      </c>
    </row>
    <row r="478" spans="1:25" ht="11.25">
      <c r="A478" s="10">
        <f t="shared" si="10"/>
        <v>42850</v>
      </c>
      <c r="B478" s="11">
        <v>0.07284059999999999</v>
      </c>
      <c r="C478" s="11">
        <v>0.8821806</v>
      </c>
      <c r="D478" s="11">
        <v>0.07769663999999998</v>
      </c>
      <c r="E478" s="11">
        <v>0</v>
      </c>
      <c r="F478" s="11">
        <v>0</v>
      </c>
      <c r="G478" s="11">
        <v>0</v>
      </c>
      <c r="H478" s="11">
        <v>0</v>
      </c>
      <c r="I478" s="11">
        <v>2.9929393199999996</v>
      </c>
      <c r="J478" s="11">
        <v>0.05665379999999999</v>
      </c>
      <c r="K478" s="11">
        <v>2.9994140399999996</v>
      </c>
      <c r="L478" s="11">
        <v>6.02310828</v>
      </c>
      <c r="M478" s="11">
        <v>11.74190472</v>
      </c>
      <c r="N478" s="11">
        <v>17.601526319999998</v>
      </c>
      <c r="O478" s="11">
        <v>14.241146639999998</v>
      </c>
      <c r="P478" s="11">
        <v>13.23756504</v>
      </c>
      <c r="Q478" s="11">
        <v>14.695995719999999</v>
      </c>
      <c r="R478" s="11">
        <v>11.432736839999999</v>
      </c>
      <c r="S478" s="11">
        <v>10.65253308</v>
      </c>
      <c r="T478" s="11">
        <v>21.58671648</v>
      </c>
      <c r="U478" s="11">
        <v>15.15246348</v>
      </c>
      <c r="V478" s="11">
        <v>9.95326332</v>
      </c>
      <c r="W478" s="11">
        <v>8.9270202</v>
      </c>
      <c r="X478" s="11">
        <v>5.75117004</v>
      </c>
      <c r="Y478" s="11">
        <v>8.23260648</v>
      </c>
    </row>
    <row r="479" spans="1:25" ht="11.25">
      <c r="A479" s="10">
        <f t="shared" si="10"/>
        <v>42851</v>
      </c>
      <c r="B479" s="11">
        <v>0</v>
      </c>
      <c r="C479" s="11">
        <v>0</v>
      </c>
      <c r="D479" s="11">
        <v>0</v>
      </c>
      <c r="E479" s="11">
        <v>0</v>
      </c>
      <c r="F479" s="11">
        <v>0</v>
      </c>
      <c r="G479" s="11">
        <v>0.03399228</v>
      </c>
      <c r="H479" s="11">
        <v>0.8789432399999999</v>
      </c>
      <c r="I479" s="11">
        <v>11.113856879999998</v>
      </c>
      <c r="J479" s="11">
        <v>13.537020839999999</v>
      </c>
      <c r="K479" s="11">
        <v>14.760742919999997</v>
      </c>
      <c r="L479" s="11">
        <v>9.084032159999998</v>
      </c>
      <c r="M479" s="11">
        <v>9.535643879999999</v>
      </c>
      <c r="N479" s="11">
        <v>11.465110439999998</v>
      </c>
      <c r="O479" s="11">
        <v>4.420615079999999</v>
      </c>
      <c r="P479" s="11">
        <v>5.27042208</v>
      </c>
      <c r="Q479" s="11">
        <v>12.975338879999997</v>
      </c>
      <c r="R479" s="11">
        <v>17.722927319999997</v>
      </c>
      <c r="S479" s="11">
        <v>12.980194919999999</v>
      </c>
      <c r="T479" s="11">
        <v>15.58626972</v>
      </c>
      <c r="U479" s="11">
        <v>16.05406824</v>
      </c>
      <c r="V479" s="11">
        <v>15.5474214</v>
      </c>
      <c r="W479" s="11">
        <v>20.2415934</v>
      </c>
      <c r="X479" s="11">
        <v>47.097113279999995</v>
      </c>
      <c r="Y479" s="11">
        <v>93.34280087999998</v>
      </c>
    </row>
    <row r="480" spans="1:25" ht="11.25">
      <c r="A480" s="10">
        <f t="shared" si="10"/>
        <v>42852</v>
      </c>
      <c r="B480" s="11">
        <v>6.793599959999999</v>
      </c>
      <c r="C480" s="11">
        <v>2.25643992</v>
      </c>
      <c r="D480" s="11">
        <v>13.124257439999997</v>
      </c>
      <c r="E480" s="11">
        <v>19.535848919999996</v>
      </c>
      <c r="F480" s="11">
        <v>33.098768639999996</v>
      </c>
      <c r="G480" s="11">
        <v>21.24355632</v>
      </c>
      <c r="H480" s="11">
        <v>12.802140119999999</v>
      </c>
      <c r="I480" s="11">
        <v>20.183320919999996</v>
      </c>
      <c r="J480" s="11">
        <v>14.067947879999998</v>
      </c>
      <c r="K480" s="11">
        <v>13.991869919999997</v>
      </c>
      <c r="L480" s="11">
        <v>17.98191612</v>
      </c>
      <c r="M480" s="11">
        <v>16.858552200000002</v>
      </c>
      <c r="N480" s="11">
        <v>22.342640039999996</v>
      </c>
      <c r="O480" s="11">
        <v>14.870813159999999</v>
      </c>
      <c r="P480" s="11">
        <v>16.618987559999997</v>
      </c>
      <c r="Q480" s="11">
        <v>35.66923248</v>
      </c>
      <c r="R480" s="11">
        <v>41.588745239999994</v>
      </c>
      <c r="S480" s="11">
        <v>53.282089559999996</v>
      </c>
      <c r="T480" s="11">
        <v>49.212728039999995</v>
      </c>
      <c r="U480" s="11">
        <v>67.539423</v>
      </c>
      <c r="V480" s="11">
        <v>89.37217883999999</v>
      </c>
      <c r="W480" s="11">
        <v>137.80146575999999</v>
      </c>
      <c r="X480" s="11">
        <v>137.5958934</v>
      </c>
      <c r="Y480" s="11">
        <v>125.38942751999998</v>
      </c>
    </row>
    <row r="481" spans="1:25" ht="11.25">
      <c r="A481" s="10">
        <f t="shared" si="10"/>
        <v>42853</v>
      </c>
      <c r="B481" s="11">
        <v>9.28474848</v>
      </c>
      <c r="C481" s="11">
        <v>9.530787839999999</v>
      </c>
      <c r="D481" s="11">
        <v>7.51391256</v>
      </c>
      <c r="E481" s="11">
        <v>11.17212936</v>
      </c>
      <c r="F481" s="11">
        <v>12.04945392</v>
      </c>
      <c r="G481" s="11">
        <v>8.528824919999998</v>
      </c>
      <c r="H481" s="11">
        <v>147.36300851999997</v>
      </c>
      <c r="I481" s="11">
        <v>146.45654771999997</v>
      </c>
      <c r="J481" s="11">
        <v>146.36428295999997</v>
      </c>
      <c r="K481" s="11">
        <v>145.802601</v>
      </c>
      <c r="L481" s="11">
        <v>144.81196884</v>
      </c>
      <c r="M481" s="11">
        <v>145.61321543999998</v>
      </c>
      <c r="N481" s="11">
        <v>146.42093676</v>
      </c>
      <c r="O481" s="11">
        <v>147.02956043999998</v>
      </c>
      <c r="P481" s="11">
        <v>147.41642496</v>
      </c>
      <c r="Q481" s="11">
        <v>150.8771628</v>
      </c>
      <c r="R481" s="11">
        <v>149.53203972</v>
      </c>
      <c r="S481" s="11">
        <v>149.3475102</v>
      </c>
      <c r="T481" s="11">
        <v>145.69091207999998</v>
      </c>
      <c r="U481" s="11">
        <v>140.56293384</v>
      </c>
      <c r="V481" s="11">
        <v>140.61958764</v>
      </c>
      <c r="W481" s="11">
        <v>139.19514923999998</v>
      </c>
      <c r="X481" s="11">
        <v>139.45899407999997</v>
      </c>
      <c r="Y481" s="11">
        <v>139.56582695999998</v>
      </c>
    </row>
    <row r="482" spans="1:25" ht="11.25">
      <c r="A482" s="10">
        <f t="shared" si="10"/>
        <v>42854</v>
      </c>
      <c r="B482" s="11">
        <v>38.54724551999999</v>
      </c>
      <c r="C482" s="11">
        <v>13.710219599999999</v>
      </c>
      <c r="D482" s="11">
        <v>16.48787448</v>
      </c>
      <c r="E482" s="11">
        <v>31.010671439999996</v>
      </c>
      <c r="F482" s="11">
        <v>25.968483239999994</v>
      </c>
      <c r="G482" s="11">
        <v>22.313503799999996</v>
      </c>
      <c r="H482" s="11">
        <v>15.346705079999998</v>
      </c>
      <c r="I482" s="11">
        <v>13.05627288</v>
      </c>
      <c r="J482" s="11">
        <v>14.08413468</v>
      </c>
      <c r="K482" s="11">
        <v>13.504647239999999</v>
      </c>
      <c r="L482" s="11">
        <v>5.401535159999999</v>
      </c>
      <c r="M482" s="11">
        <v>16.36971084</v>
      </c>
      <c r="N482" s="11">
        <v>22.08203256</v>
      </c>
      <c r="O482" s="11">
        <v>17.14667724</v>
      </c>
      <c r="P482" s="11">
        <v>26.1497754</v>
      </c>
      <c r="Q482" s="11">
        <v>27.528890759999996</v>
      </c>
      <c r="R482" s="11">
        <v>28.83192816</v>
      </c>
      <c r="S482" s="11">
        <v>32.496619679999995</v>
      </c>
      <c r="T482" s="11">
        <v>136.04034192</v>
      </c>
      <c r="U482" s="11">
        <v>26.753543039999997</v>
      </c>
      <c r="V482" s="11">
        <v>29.503680359999997</v>
      </c>
      <c r="W482" s="11">
        <v>128.44873271999998</v>
      </c>
      <c r="X482" s="11">
        <v>127.23957876</v>
      </c>
      <c r="Y482" s="11">
        <v>36.86058095999999</v>
      </c>
    </row>
    <row r="483" spans="1:25" ht="11.25">
      <c r="A483" s="10">
        <f t="shared" si="10"/>
        <v>42855</v>
      </c>
      <c r="B483" s="11">
        <v>3.6646915199999994</v>
      </c>
      <c r="C483" s="11">
        <v>2.4118332</v>
      </c>
      <c r="D483" s="11">
        <v>3.1920369599999994</v>
      </c>
      <c r="E483" s="11">
        <v>0.07607795999999999</v>
      </c>
      <c r="F483" s="11">
        <v>3.61613112</v>
      </c>
      <c r="G483" s="11">
        <v>0.27193824</v>
      </c>
      <c r="H483" s="11">
        <v>0.6604214399999999</v>
      </c>
      <c r="I483" s="11">
        <v>0.22175915999999998</v>
      </c>
      <c r="J483" s="11">
        <v>0</v>
      </c>
      <c r="K483" s="11">
        <v>3.1548073199999993</v>
      </c>
      <c r="L483" s="11">
        <v>7.34556984</v>
      </c>
      <c r="M483" s="11">
        <v>28.174744079999996</v>
      </c>
      <c r="N483" s="11">
        <v>20.5734228</v>
      </c>
      <c r="O483" s="11">
        <v>14.29941912</v>
      </c>
      <c r="P483" s="11">
        <v>15.121708559999998</v>
      </c>
      <c r="Q483" s="11">
        <v>20.079725399999997</v>
      </c>
      <c r="R483" s="11">
        <v>14.61506172</v>
      </c>
      <c r="S483" s="11">
        <v>13.841332679999999</v>
      </c>
      <c r="T483" s="11">
        <v>26.641854119999998</v>
      </c>
      <c r="U483" s="11">
        <v>18.747551759999997</v>
      </c>
      <c r="V483" s="11">
        <v>18.17130168</v>
      </c>
      <c r="W483" s="11">
        <v>29.443789199999998</v>
      </c>
      <c r="X483" s="11">
        <v>30.091261199999998</v>
      </c>
      <c r="Y483" s="11">
        <v>68.30020259999999</v>
      </c>
    </row>
    <row r="484" spans="1:25" ht="11.25">
      <c r="A484" s="10"/>
      <c r="B484" s="11"/>
      <c r="C484" s="11"/>
      <c r="D484" s="11"/>
      <c r="E484" s="11"/>
      <c r="F484" s="11"/>
      <c r="G484" s="11"/>
      <c r="H484" s="11"/>
      <c r="I484" s="11"/>
      <c r="J484" s="11"/>
      <c r="K484" s="11"/>
      <c r="L484" s="11"/>
      <c r="M484" s="11"/>
      <c r="N484" s="11"/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</row>
    <row r="485" ht="12.75">
      <c r="A485" s="14"/>
    </row>
    <row r="486" spans="1:25" ht="27.75" customHeight="1">
      <c r="A486" s="47" t="s">
        <v>68</v>
      </c>
      <c r="B486" s="48"/>
      <c r="C486" s="48"/>
      <c r="D486" s="48"/>
      <c r="E486" s="48"/>
      <c r="F486" s="48"/>
      <c r="G486" s="48"/>
      <c r="H486" s="48"/>
      <c r="I486" s="48"/>
      <c r="J486" s="48"/>
      <c r="K486" s="48"/>
      <c r="L486" s="48"/>
      <c r="M486" s="48"/>
      <c r="N486" s="48"/>
      <c r="O486" s="48"/>
      <c r="P486" s="48"/>
      <c r="Q486" s="48"/>
      <c r="R486" s="48"/>
      <c r="S486" s="48"/>
      <c r="T486" s="48"/>
      <c r="U486" s="48"/>
      <c r="V486" s="48"/>
      <c r="W486" s="48"/>
      <c r="X486" s="48"/>
      <c r="Y486" s="49"/>
    </row>
    <row r="487" spans="1:25" ht="15">
      <c r="A487" s="35"/>
      <c r="B487" s="35"/>
      <c r="C487" s="35"/>
      <c r="D487" s="35"/>
      <c r="E487" s="35"/>
      <c r="F487" s="35"/>
      <c r="G487" s="35"/>
      <c r="H487" s="35"/>
      <c r="I487" s="35"/>
      <c r="J487" s="35"/>
      <c r="K487" s="35"/>
      <c r="L487" s="35"/>
      <c r="M487" s="35"/>
      <c r="N487" s="35"/>
      <c r="O487" s="35"/>
      <c r="P487" s="35"/>
      <c r="Q487" s="35"/>
      <c r="R487" s="35"/>
      <c r="S487" s="35"/>
      <c r="T487" s="35"/>
      <c r="U487" s="35"/>
      <c r="V487" s="35"/>
      <c r="W487" s="35"/>
      <c r="X487" s="35"/>
      <c r="Y487" s="35"/>
    </row>
    <row r="488" spans="1:25" ht="31.5" customHeight="1">
      <c r="A488" s="47" t="s">
        <v>69</v>
      </c>
      <c r="B488" s="48"/>
      <c r="C488" s="48"/>
      <c r="D488" s="48"/>
      <c r="E488" s="48"/>
      <c r="F488" s="48"/>
      <c r="G488" s="48"/>
      <c r="H488" s="48"/>
      <c r="I488" s="48"/>
      <c r="J488" s="48"/>
      <c r="K488" s="48"/>
      <c r="L488" s="48"/>
      <c r="M488" s="48"/>
      <c r="N488" s="48"/>
      <c r="O488" s="48"/>
      <c r="P488" s="48"/>
      <c r="Q488" s="48"/>
      <c r="R488" s="48"/>
      <c r="S488" s="48"/>
      <c r="T488" s="48"/>
      <c r="U488" s="48"/>
      <c r="V488" s="48"/>
      <c r="W488" s="48"/>
      <c r="X488" s="48"/>
      <c r="Y488" s="49"/>
    </row>
    <row r="489" spans="1:25" ht="11.25">
      <c r="A489" s="7"/>
      <c r="B489" s="6" t="s">
        <v>23</v>
      </c>
      <c r="C489" s="8" t="s">
        <v>24</v>
      </c>
      <c r="D489" s="9" t="s">
        <v>25</v>
      </c>
      <c r="E489" s="6" t="s">
        <v>26</v>
      </c>
      <c r="F489" s="6" t="s">
        <v>27</v>
      </c>
      <c r="G489" s="8" t="s">
        <v>28</v>
      </c>
      <c r="H489" s="9" t="s">
        <v>29</v>
      </c>
      <c r="I489" s="6" t="s">
        <v>30</v>
      </c>
      <c r="J489" s="6" t="s">
        <v>31</v>
      </c>
      <c r="K489" s="6" t="s">
        <v>32</v>
      </c>
      <c r="L489" s="6" t="s">
        <v>33</v>
      </c>
      <c r="M489" s="6" t="s">
        <v>34</v>
      </c>
      <c r="N489" s="6" t="s">
        <v>35</v>
      </c>
      <c r="O489" s="6" t="s">
        <v>36</v>
      </c>
      <c r="P489" s="6" t="s">
        <v>37</v>
      </c>
      <c r="Q489" s="6" t="s">
        <v>38</v>
      </c>
      <c r="R489" s="6" t="s">
        <v>39</v>
      </c>
      <c r="S489" s="6" t="s">
        <v>40</v>
      </c>
      <c r="T489" s="6" t="s">
        <v>41</v>
      </c>
      <c r="U489" s="6" t="s">
        <v>42</v>
      </c>
      <c r="V489" s="6" t="s">
        <v>43</v>
      </c>
      <c r="W489" s="6" t="s">
        <v>44</v>
      </c>
      <c r="X489" s="6" t="s">
        <v>45</v>
      </c>
      <c r="Y489" s="6" t="s">
        <v>64</v>
      </c>
    </row>
    <row r="490" spans="1:25" ht="11.25">
      <c r="A490" s="10">
        <f aca="true" t="shared" si="11" ref="A490:A519">A454</f>
        <v>42826</v>
      </c>
      <c r="B490" s="11">
        <v>105.73865231999999</v>
      </c>
      <c r="C490" s="11">
        <v>110.62868459999999</v>
      </c>
      <c r="D490" s="11">
        <v>118.09403676</v>
      </c>
      <c r="E490" s="11">
        <v>131.42710391999998</v>
      </c>
      <c r="F490" s="11">
        <v>131.64562572</v>
      </c>
      <c r="G490" s="11">
        <v>130.69869792</v>
      </c>
      <c r="H490" s="11">
        <v>130.55625408</v>
      </c>
      <c r="I490" s="11">
        <v>131.2021074</v>
      </c>
      <c r="J490" s="11">
        <v>130.80229344</v>
      </c>
      <c r="K490" s="11">
        <v>130.37819928</v>
      </c>
      <c r="L490" s="11">
        <v>104.97949139999999</v>
      </c>
      <c r="M490" s="11">
        <v>97.85729939999999</v>
      </c>
      <c r="N490" s="11">
        <v>130.43809044</v>
      </c>
      <c r="O490" s="11">
        <v>131.05157015999998</v>
      </c>
      <c r="P490" s="11">
        <v>131.77997616</v>
      </c>
      <c r="Q490" s="11">
        <v>131.34131387999997</v>
      </c>
      <c r="R490" s="11">
        <v>130.24546752</v>
      </c>
      <c r="S490" s="11">
        <v>115.41835871999999</v>
      </c>
      <c r="T490" s="11">
        <v>111.72129360000001</v>
      </c>
      <c r="U490" s="11">
        <v>115.59641351999998</v>
      </c>
      <c r="V490" s="11">
        <v>113.33511755999997</v>
      </c>
      <c r="W490" s="11">
        <v>106.73575919999999</v>
      </c>
      <c r="X490" s="11">
        <v>104.56996536</v>
      </c>
      <c r="Y490" s="11">
        <v>105.45052727999999</v>
      </c>
    </row>
    <row r="491" spans="1:25" ht="11.25">
      <c r="A491" s="10">
        <f t="shared" si="11"/>
        <v>42827</v>
      </c>
      <c r="B491" s="11">
        <v>120.54471828</v>
      </c>
      <c r="C491" s="11">
        <v>121.93030835999998</v>
      </c>
      <c r="D491" s="11">
        <v>125.92844795999999</v>
      </c>
      <c r="E491" s="11">
        <v>132.13284839999997</v>
      </c>
      <c r="F491" s="11">
        <v>133.22545739999998</v>
      </c>
      <c r="G491" s="11">
        <v>133.15585416</v>
      </c>
      <c r="H491" s="11">
        <v>132.98913012</v>
      </c>
      <c r="I491" s="11">
        <v>129.12534096</v>
      </c>
      <c r="J491" s="11">
        <v>126.37358495999999</v>
      </c>
      <c r="K491" s="11">
        <v>121.73444807999998</v>
      </c>
      <c r="L491" s="11">
        <v>119.29185995999998</v>
      </c>
      <c r="M491" s="11">
        <v>119.99598575999998</v>
      </c>
      <c r="N491" s="11">
        <v>121.87041719999998</v>
      </c>
      <c r="O491" s="11">
        <v>122.94360203999999</v>
      </c>
      <c r="P491" s="11">
        <v>131.16325908</v>
      </c>
      <c r="Q491" s="11">
        <v>129.90230735999998</v>
      </c>
      <c r="R491" s="11">
        <v>132.54075576</v>
      </c>
      <c r="S491" s="11">
        <v>128.47463159999998</v>
      </c>
      <c r="T491" s="11">
        <v>130.89455819999998</v>
      </c>
      <c r="U491" s="11">
        <v>125.67593387999997</v>
      </c>
      <c r="V491" s="11">
        <v>116.12086583999998</v>
      </c>
      <c r="W491" s="11">
        <v>119.78231999999998</v>
      </c>
      <c r="X491" s="11">
        <v>117.111498</v>
      </c>
      <c r="Y491" s="11">
        <v>116.04640655999998</v>
      </c>
    </row>
    <row r="492" spans="1:25" ht="11.25">
      <c r="A492" s="10">
        <f t="shared" si="11"/>
        <v>42828</v>
      </c>
      <c r="B492" s="11">
        <v>137.18798603999997</v>
      </c>
      <c r="C492" s="11">
        <v>138.15595668</v>
      </c>
      <c r="D492" s="11">
        <v>140.1291276</v>
      </c>
      <c r="E492" s="11">
        <v>145.36232004</v>
      </c>
      <c r="F492" s="11">
        <v>148.49608451999998</v>
      </c>
      <c r="G492" s="11">
        <v>146.69934972</v>
      </c>
      <c r="H492" s="11">
        <v>145.1875026</v>
      </c>
      <c r="I492" s="11">
        <v>139.19514923999998</v>
      </c>
      <c r="J492" s="11">
        <v>139.66294775999998</v>
      </c>
      <c r="K492" s="11">
        <v>139.40881499999998</v>
      </c>
      <c r="L492" s="11">
        <v>138.90378683999998</v>
      </c>
      <c r="M492" s="11">
        <v>139.11421524</v>
      </c>
      <c r="N492" s="11">
        <v>139.82481576</v>
      </c>
      <c r="O492" s="11">
        <v>141.77694384</v>
      </c>
      <c r="P492" s="11">
        <v>151.51492272</v>
      </c>
      <c r="Q492" s="11">
        <v>153.30356411999998</v>
      </c>
      <c r="R492" s="11">
        <v>152.46185051999998</v>
      </c>
      <c r="S492" s="11">
        <v>144.669525</v>
      </c>
      <c r="T492" s="11">
        <v>139.61762471999998</v>
      </c>
      <c r="U492" s="11">
        <v>138.60918707999997</v>
      </c>
      <c r="V492" s="11">
        <v>137.52952752</v>
      </c>
      <c r="W492" s="11">
        <v>137.09248392</v>
      </c>
      <c r="X492" s="11">
        <v>138.15757535999998</v>
      </c>
      <c r="Y492" s="11">
        <v>137.00831255999998</v>
      </c>
    </row>
    <row r="493" spans="1:25" ht="11.25">
      <c r="A493" s="10">
        <f t="shared" si="11"/>
        <v>42829</v>
      </c>
      <c r="B493" s="11">
        <v>145.91267123999998</v>
      </c>
      <c r="C493" s="11">
        <v>146.77057164</v>
      </c>
      <c r="D493" s="11">
        <v>147.90850368</v>
      </c>
      <c r="E493" s="11">
        <v>151.19604276</v>
      </c>
      <c r="F493" s="11">
        <v>152.39548464</v>
      </c>
      <c r="G493" s="11">
        <v>151.82247192</v>
      </c>
      <c r="H493" s="11">
        <v>151.21870428</v>
      </c>
      <c r="I493" s="11">
        <v>151.37733492</v>
      </c>
      <c r="J493" s="11">
        <v>149.4203508</v>
      </c>
      <c r="K493" s="11">
        <v>148.50094055999998</v>
      </c>
      <c r="L493" s="11">
        <v>148.00076843999997</v>
      </c>
      <c r="M493" s="11">
        <v>146.61355967999998</v>
      </c>
      <c r="N493" s="11">
        <v>147.37757663999997</v>
      </c>
      <c r="O493" s="11">
        <v>148.76154803999998</v>
      </c>
      <c r="P493" s="11">
        <v>152.52983507999997</v>
      </c>
      <c r="Q493" s="11">
        <v>152.68522835999997</v>
      </c>
      <c r="R493" s="11">
        <v>151.42427664</v>
      </c>
      <c r="S493" s="11">
        <v>146.45492904</v>
      </c>
      <c r="T493" s="11">
        <v>145.36555739999997</v>
      </c>
      <c r="U493" s="11">
        <v>144.85891056</v>
      </c>
      <c r="V493" s="11">
        <v>144.71646671999997</v>
      </c>
      <c r="W493" s="11">
        <v>144.20172648</v>
      </c>
      <c r="X493" s="11">
        <v>143.41990403999998</v>
      </c>
      <c r="Y493" s="11">
        <v>142.97962307999998</v>
      </c>
    </row>
    <row r="494" spans="1:25" ht="11.25">
      <c r="A494" s="10">
        <f t="shared" si="11"/>
        <v>42830</v>
      </c>
      <c r="B494" s="11">
        <v>144.50441963999998</v>
      </c>
      <c r="C494" s="11">
        <v>145.48210235999997</v>
      </c>
      <c r="D494" s="11">
        <v>150.29605668</v>
      </c>
      <c r="E494" s="11">
        <v>151.02446267999997</v>
      </c>
      <c r="F494" s="11">
        <v>151.54244028</v>
      </c>
      <c r="G494" s="11">
        <v>151.27697676</v>
      </c>
      <c r="H494" s="11">
        <v>151.00665719999998</v>
      </c>
      <c r="I494" s="11">
        <v>150.47411147999998</v>
      </c>
      <c r="J494" s="11">
        <v>149.77322303999998</v>
      </c>
      <c r="K494" s="11">
        <v>147.96839484</v>
      </c>
      <c r="L494" s="11">
        <v>146.28334895999998</v>
      </c>
      <c r="M494" s="11">
        <v>148.0201926</v>
      </c>
      <c r="N494" s="11">
        <v>150.40612692</v>
      </c>
      <c r="O494" s="11">
        <v>150.91924847999996</v>
      </c>
      <c r="P494" s="11">
        <v>152.01671352</v>
      </c>
      <c r="Q494" s="11">
        <v>151.91797403999996</v>
      </c>
      <c r="R494" s="11">
        <v>150.76223652</v>
      </c>
      <c r="S494" s="11">
        <v>147.95868276000002</v>
      </c>
      <c r="T494" s="11">
        <v>145.51609463999998</v>
      </c>
      <c r="U494" s="11">
        <v>144.54326796</v>
      </c>
      <c r="V494" s="11">
        <v>145.16484107999997</v>
      </c>
      <c r="W494" s="11">
        <v>144.51575039999997</v>
      </c>
      <c r="X494" s="11">
        <v>144.65171951999997</v>
      </c>
      <c r="Y494" s="11">
        <v>145.0499148</v>
      </c>
    </row>
    <row r="495" spans="1:25" ht="11.25">
      <c r="A495" s="10">
        <f t="shared" si="11"/>
        <v>42831</v>
      </c>
      <c r="B495" s="11">
        <v>145.2279696</v>
      </c>
      <c r="C495" s="11">
        <v>148.55273831999997</v>
      </c>
      <c r="D495" s="11">
        <v>152.74997555999997</v>
      </c>
      <c r="E495" s="11">
        <v>156.6396636</v>
      </c>
      <c r="F495" s="11">
        <v>156.83714256</v>
      </c>
      <c r="G495" s="11">
        <v>156.21880679999998</v>
      </c>
      <c r="H495" s="11">
        <v>155.87240928</v>
      </c>
      <c r="I495" s="11">
        <v>155.04364512</v>
      </c>
      <c r="J495" s="11">
        <v>155.30910864</v>
      </c>
      <c r="K495" s="11">
        <v>153.70014071999998</v>
      </c>
      <c r="L495" s="11">
        <v>153.84582192</v>
      </c>
      <c r="M495" s="11">
        <v>154.18088867999998</v>
      </c>
      <c r="N495" s="11">
        <v>155.62475123999997</v>
      </c>
      <c r="O495" s="11">
        <v>156.46322747999997</v>
      </c>
      <c r="P495" s="11">
        <v>157.39558716</v>
      </c>
      <c r="Q495" s="11">
        <v>157.34864543999998</v>
      </c>
      <c r="R495" s="11">
        <v>156.47617692</v>
      </c>
      <c r="S495" s="11">
        <v>154.05463164</v>
      </c>
      <c r="T495" s="11">
        <v>145.88839104</v>
      </c>
      <c r="U495" s="11">
        <v>143.89417727999998</v>
      </c>
      <c r="V495" s="11">
        <v>144.37492523999998</v>
      </c>
      <c r="W495" s="11">
        <v>144.07223207999996</v>
      </c>
      <c r="X495" s="11">
        <v>143.99777279999998</v>
      </c>
      <c r="Y495" s="11">
        <v>140.71347107999998</v>
      </c>
    </row>
    <row r="496" spans="1:25" ht="11.25">
      <c r="A496" s="10">
        <f t="shared" si="11"/>
        <v>42832</v>
      </c>
      <c r="B496" s="11">
        <v>154.40426652</v>
      </c>
      <c r="C496" s="11">
        <v>154.96756716</v>
      </c>
      <c r="D496" s="11">
        <v>155.69435448</v>
      </c>
      <c r="E496" s="11">
        <v>164.5145418</v>
      </c>
      <c r="F496" s="11">
        <v>169.47741467999998</v>
      </c>
      <c r="G496" s="11">
        <v>165.78358691999998</v>
      </c>
      <c r="H496" s="11">
        <v>165.09079187999998</v>
      </c>
      <c r="I496" s="11">
        <v>163.53524039999996</v>
      </c>
      <c r="J496" s="11">
        <v>162.43939404</v>
      </c>
      <c r="K496" s="11">
        <v>160.34805948</v>
      </c>
      <c r="L496" s="11">
        <v>155.12781647999998</v>
      </c>
      <c r="M496" s="11">
        <v>158.67596303999997</v>
      </c>
      <c r="N496" s="11">
        <v>160.88707992</v>
      </c>
      <c r="O496" s="11">
        <v>164.660223</v>
      </c>
      <c r="P496" s="11">
        <v>174.53740835999997</v>
      </c>
      <c r="Q496" s="11">
        <v>176.23702236</v>
      </c>
      <c r="R496" s="11">
        <v>167.5252866</v>
      </c>
      <c r="S496" s="11">
        <v>154.45768295999997</v>
      </c>
      <c r="T496" s="11">
        <v>153.9121878</v>
      </c>
      <c r="U496" s="11">
        <v>153.33593771999998</v>
      </c>
      <c r="V496" s="11">
        <v>153.9040944</v>
      </c>
      <c r="W496" s="11">
        <v>153.73898903999998</v>
      </c>
      <c r="X496" s="11">
        <v>153.90085703999998</v>
      </c>
      <c r="Y496" s="11">
        <v>153.94779875999998</v>
      </c>
    </row>
    <row r="497" spans="1:25" ht="11.25">
      <c r="A497" s="10">
        <f t="shared" si="11"/>
        <v>42833</v>
      </c>
      <c r="B497" s="11">
        <v>146.45816639999998</v>
      </c>
      <c r="C497" s="11">
        <v>146.32219728</v>
      </c>
      <c r="D497" s="11">
        <v>147.26265035999998</v>
      </c>
      <c r="E497" s="11">
        <v>157.81968132</v>
      </c>
      <c r="F497" s="11">
        <v>164.64241751999998</v>
      </c>
      <c r="G497" s="11">
        <v>163.04316167999997</v>
      </c>
      <c r="H497" s="11">
        <v>162.56565107999998</v>
      </c>
      <c r="I497" s="11">
        <v>162.27914471999998</v>
      </c>
      <c r="J497" s="11">
        <v>162.12537011999999</v>
      </c>
      <c r="K497" s="11">
        <v>161.8922802</v>
      </c>
      <c r="L497" s="11">
        <v>161.77249787999997</v>
      </c>
      <c r="M497" s="11">
        <v>160.77377231999998</v>
      </c>
      <c r="N497" s="11">
        <v>160.81747667999997</v>
      </c>
      <c r="O497" s="11">
        <v>161.31926747999998</v>
      </c>
      <c r="P497" s="11">
        <v>162.06386028</v>
      </c>
      <c r="Q497" s="11">
        <v>164.781624</v>
      </c>
      <c r="R497" s="11">
        <v>160.80614592</v>
      </c>
      <c r="S497" s="11">
        <v>160.13924975999998</v>
      </c>
      <c r="T497" s="11">
        <v>159.76533467999997</v>
      </c>
      <c r="U497" s="11">
        <v>157.34217071999998</v>
      </c>
      <c r="V497" s="11">
        <v>158.69053115999998</v>
      </c>
      <c r="W497" s="11">
        <v>153.42496512</v>
      </c>
      <c r="X497" s="11">
        <v>153.57712103999998</v>
      </c>
      <c r="Y497" s="11">
        <v>151.22194163999998</v>
      </c>
    </row>
    <row r="498" spans="1:25" ht="11.25">
      <c r="A498" s="10">
        <f t="shared" si="11"/>
        <v>42834</v>
      </c>
      <c r="B498" s="11">
        <v>141.0032148</v>
      </c>
      <c r="C498" s="11">
        <v>140.82839736</v>
      </c>
      <c r="D498" s="11">
        <v>141.87568331999998</v>
      </c>
      <c r="E498" s="11">
        <v>148.84571939999998</v>
      </c>
      <c r="F498" s="11">
        <v>150.96133415999998</v>
      </c>
      <c r="G498" s="11">
        <v>149.53365839999998</v>
      </c>
      <c r="H498" s="11">
        <v>150.05001732</v>
      </c>
      <c r="I498" s="11">
        <v>152.00052671999998</v>
      </c>
      <c r="J498" s="11">
        <v>150.38346539999998</v>
      </c>
      <c r="K498" s="11">
        <v>146.67668819999997</v>
      </c>
      <c r="L498" s="11">
        <v>146.15709192</v>
      </c>
      <c r="M498" s="11">
        <v>146.55528719999998</v>
      </c>
      <c r="N498" s="11">
        <v>147.98943767999998</v>
      </c>
      <c r="O498" s="11">
        <v>151.69135884</v>
      </c>
      <c r="P498" s="11">
        <v>159.17451648</v>
      </c>
      <c r="Q498" s="11">
        <v>158.85887387999998</v>
      </c>
      <c r="R498" s="11">
        <v>154.96109244</v>
      </c>
      <c r="S498" s="11">
        <v>152.398722</v>
      </c>
      <c r="T498" s="11">
        <v>148.19662871999998</v>
      </c>
      <c r="U498" s="11">
        <v>141.33666287999998</v>
      </c>
      <c r="V498" s="11">
        <v>141.77046912</v>
      </c>
      <c r="W498" s="11">
        <v>140.58883271999997</v>
      </c>
      <c r="X498" s="11">
        <v>140.56940855999997</v>
      </c>
      <c r="Y498" s="11">
        <v>140.8170666</v>
      </c>
    </row>
    <row r="499" spans="1:25" ht="11.25">
      <c r="A499" s="10">
        <f t="shared" si="11"/>
        <v>42835</v>
      </c>
      <c r="B499" s="11">
        <v>140.38973507999998</v>
      </c>
      <c r="C499" s="11">
        <v>145.93695144</v>
      </c>
      <c r="D499" s="11">
        <v>152.67551627999998</v>
      </c>
      <c r="E499" s="11">
        <v>157.05080832</v>
      </c>
      <c r="F499" s="11">
        <v>156.78696347999997</v>
      </c>
      <c r="G499" s="11">
        <v>156.32078364</v>
      </c>
      <c r="H499" s="11">
        <v>155.78500055999996</v>
      </c>
      <c r="I499" s="11">
        <v>155.43212832</v>
      </c>
      <c r="J499" s="11">
        <v>155.86107851999998</v>
      </c>
      <c r="K499" s="11">
        <v>153.87010211999998</v>
      </c>
      <c r="L499" s="11">
        <v>149.14841256</v>
      </c>
      <c r="M499" s="11">
        <v>149.46405516</v>
      </c>
      <c r="N499" s="11">
        <v>151.37733492</v>
      </c>
      <c r="O499" s="11">
        <v>153.01058304</v>
      </c>
      <c r="P499" s="11">
        <v>154.78951235999997</v>
      </c>
      <c r="Q499" s="11">
        <v>154.69886627999998</v>
      </c>
      <c r="R499" s="11">
        <v>154.09671731999998</v>
      </c>
      <c r="S499" s="11">
        <v>145.75727795999998</v>
      </c>
      <c r="T499" s="11">
        <v>139.85718936</v>
      </c>
      <c r="U499" s="11">
        <v>139.31816892</v>
      </c>
      <c r="V499" s="11">
        <v>139.8296718</v>
      </c>
      <c r="W499" s="11">
        <v>140.57264592</v>
      </c>
      <c r="X499" s="11">
        <v>138.72573204</v>
      </c>
      <c r="Y499" s="11">
        <v>139.75359383999998</v>
      </c>
    </row>
    <row r="500" spans="1:25" ht="11.25">
      <c r="A500" s="10">
        <f t="shared" si="11"/>
        <v>42836</v>
      </c>
      <c r="B500" s="11">
        <v>143.87960915999997</v>
      </c>
      <c r="C500" s="11">
        <v>144.24704952</v>
      </c>
      <c r="D500" s="11">
        <v>153.95912952</v>
      </c>
      <c r="E500" s="11">
        <v>156.9633996</v>
      </c>
      <c r="F500" s="11">
        <v>159.41893715999998</v>
      </c>
      <c r="G500" s="11">
        <v>157.39882451999998</v>
      </c>
      <c r="H500" s="11">
        <v>156.37258139999997</v>
      </c>
      <c r="I500" s="11">
        <v>155.80442472</v>
      </c>
      <c r="J500" s="11">
        <v>154.61631359999998</v>
      </c>
      <c r="K500" s="11">
        <v>151.92768611999998</v>
      </c>
      <c r="L500" s="11">
        <v>151.83380268</v>
      </c>
      <c r="M500" s="11">
        <v>150.51457847999998</v>
      </c>
      <c r="N500" s="11">
        <v>153.38449812</v>
      </c>
      <c r="O500" s="11">
        <v>156.10711788</v>
      </c>
      <c r="P500" s="11">
        <v>158.51571371999998</v>
      </c>
      <c r="Q500" s="11">
        <v>158.69376851999996</v>
      </c>
      <c r="R500" s="11">
        <v>157.61410895999998</v>
      </c>
      <c r="S500" s="11">
        <v>149.96584596</v>
      </c>
      <c r="T500" s="11">
        <v>143.33897004</v>
      </c>
      <c r="U500" s="11">
        <v>142.06183151999997</v>
      </c>
      <c r="V500" s="11">
        <v>142.33538844</v>
      </c>
      <c r="W500" s="11">
        <v>141.06472464</v>
      </c>
      <c r="X500" s="11">
        <v>140.8737204</v>
      </c>
      <c r="Y500" s="11">
        <v>141.0598686</v>
      </c>
    </row>
    <row r="501" spans="1:25" ht="11.25">
      <c r="A501" s="10">
        <f t="shared" si="11"/>
        <v>42837</v>
      </c>
      <c r="B501" s="11">
        <v>137.37251555999998</v>
      </c>
      <c r="C501" s="11">
        <v>143.85047292000002</v>
      </c>
      <c r="D501" s="11">
        <v>146.33838407999997</v>
      </c>
      <c r="E501" s="11">
        <v>146.53424435999997</v>
      </c>
      <c r="F501" s="11">
        <v>146.63298383999998</v>
      </c>
      <c r="G501" s="11">
        <v>146.17166003999998</v>
      </c>
      <c r="H501" s="11">
        <v>146.92920228</v>
      </c>
      <c r="I501" s="11">
        <v>144.94631927999998</v>
      </c>
      <c r="J501" s="11">
        <v>145.3736508</v>
      </c>
      <c r="K501" s="11">
        <v>144.67599972</v>
      </c>
      <c r="L501" s="11">
        <v>143.58662808</v>
      </c>
      <c r="M501" s="11">
        <v>145.46915292</v>
      </c>
      <c r="N501" s="11">
        <v>145.79936363999997</v>
      </c>
      <c r="O501" s="11">
        <v>145.77346476</v>
      </c>
      <c r="P501" s="11">
        <v>152.12516508</v>
      </c>
      <c r="Q501" s="11">
        <v>153.95912952</v>
      </c>
      <c r="R501" s="11">
        <v>149.02863023999998</v>
      </c>
      <c r="S501" s="11">
        <v>143.92816956</v>
      </c>
      <c r="T501" s="11">
        <v>142.63484423999998</v>
      </c>
      <c r="U501" s="11">
        <v>137.628267</v>
      </c>
      <c r="V501" s="11">
        <v>131.71361028</v>
      </c>
      <c r="W501" s="11">
        <v>135.04970975999998</v>
      </c>
      <c r="X501" s="11">
        <v>131.90137715999998</v>
      </c>
      <c r="Y501" s="11">
        <v>132.25424939999996</v>
      </c>
    </row>
    <row r="502" spans="1:25" ht="11.25">
      <c r="A502" s="10">
        <f t="shared" si="11"/>
        <v>42838</v>
      </c>
      <c r="B502" s="11">
        <v>131.88033431999997</v>
      </c>
      <c r="C502" s="11">
        <v>137.17179923999998</v>
      </c>
      <c r="D502" s="11">
        <v>140.69728428</v>
      </c>
      <c r="E502" s="11">
        <v>144.05118923999999</v>
      </c>
      <c r="F502" s="11">
        <v>147.90202896</v>
      </c>
      <c r="G502" s="11">
        <v>145.11304332</v>
      </c>
      <c r="H502" s="11">
        <v>143.99453544</v>
      </c>
      <c r="I502" s="11">
        <v>143.19167015999997</v>
      </c>
      <c r="J502" s="11">
        <v>139.61114999999998</v>
      </c>
      <c r="K502" s="11">
        <v>138.95720328</v>
      </c>
      <c r="L502" s="11">
        <v>139.30845684</v>
      </c>
      <c r="M502" s="11">
        <v>138.57357611999998</v>
      </c>
      <c r="N502" s="11">
        <v>139.327881</v>
      </c>
      <c r="O502" s="11">
        <v>140.22624839999997</v>
      </c>
      <c r="P502" s="11">
        <v>146.54395644</v>
      </c>
      <c r="Q502" s="11">
        <v>150.07591619999997</v>
      </c>
      <c r="R502" s="11">
        <v>143.99939147999999</v>
      </c>
      <c r="S502" s="11">
        <v>142.62836951999998</v>
      </c>
      <c r="T502" s="11">
        <v>138.4214202</v>
      </c>
      <c r="U502" s="11">
        <v>133.84379316</v>
      </c>
      <c r="V502" s="11">
        <v>129.52677359999998</v>
      </c>
      <c r="W502" s="11">
        <v>130.53682992</v>
      </c>
      <c r="X502" s="11">
        <v>130.81038683999998</v>
      </c>
      <c r="Y502" s="11">
        <v>130.87513404</v>
      </c>
    </row>
    <row r="503" spans="1:25" ht="11.25">
      <c r="A503" s="10">
        <f t="shared" si="11"/>
        <v>42839</v>
      </c>
      <c r="B503" s="11">
        <v>132.9098148</v>
      </c>
      <c r="C503" s="11">
        <v>137.05525427999999</v>
      </c>
      <c r="D503" s="11">
        <v>142.24312367999997</v>
      </c>
      <c r="E503" s="11">
        <v>145.82526252</v>
      </c>
      <c r="F503" s="11">
        <v>146.07615791999999</v>
      </c>
      <c r="G503" s="11">
        <v>145.64235168</v>
      </c>
      <c r="H503" s="11">
        <v>144.52708115999997</v>
      </c>
      <c r="I503" s="11">
        <v>144.39273071999997</v>
      </c>
      <c r="J503" s="11">
        <v>139.25018436</v>
      </c>
      <c r="K503" s="11">
        <v>137.99085132</v>
      </c>
      <c r="L503" s="11">
        <v>136.7137128</v>
      </c>
      <c r="M503" s="11">
        <v>137.57161319999997</v>
      </c>
      <c r="N503" s="11">
        <v>139.63543019999997</v>
      </c>
      <c r="O503" s="11">
        <v>142.41308507999997</v>
      </c>
      <c r="P503" s="11">
        <v>144.75045899999998</v>
      </c>
      <c r="Q503" s="11">
        <v>148.63043495999997</v>
      </c>
      <c r="R503" s="11">
        <v>146.18946552</v>
      </c>
      <c r="S503" s="11">
        <v>143.84723555999997</v>
      </c>
      <c r="T503" s="11">
        <v>139.76006855999998</v>
      </c>
      <c r="U503" s="11">
        <v>138.00380076</v>
      </c>
      <c r="V503" s="11">
        <v>136.63116011999998</v>
      </c>
      <c r="W503" s="11">
        <v>136.38512076</v>
      </c>
      <c r="X503" s="11">
        <v>134.66608259999998</v>
      </c>
      <c r="Y503" s="11">
        <v>136.87072476</v>
      </c>
    </row>
    <row r="504" spans="1:25" ht="11.25">
      <c r="A504" s="10">
        <f t="shared" si="11"/>
        <v>42840</v>
      </c>
      <c r="B504" s="11">
        <v>139.93002996</v>
      </c>
      <c r="C504" s="11">
        <v>140.59207007999998</v>
      </c>
      <c r="D504" s="11">
        <v>142.06506887999996</v>
      </c>
      <c r="E504" s="11">
        <v>142.62351347999999</v>
      </c>
      <c r="F504" s="11">
        <v>145.80098231999997</v>
      </c>
      <c r="G504" s="11">
        <v>143.82133667999997</v>
      </c>
      <c r="H504" s="11">
        <v>152.32102536</v>
      </c>
      <c r="I504" s="11">
        <v>152.23523532</v>
      </c>
      <c r="J504" s="11">
        <v>149.42682552</v>
      </c>
      <c r="K504" s="11">
        <v>151.68164675999998</v>
      </c>
      <c r="L504" s="11">
        <v>146.87740452</v>
      </c>
      <c r="M504" s="11">
        <v>147.10078235999998</v>
      </c>
      <c r="N504" s="11">
        <v>141.81417347999997</v>
      </c>
      <c r="O504" s="11">
        <v>152.24009135999998</v>
      </c>
      <c r="P504" s="11">
        <v>152.44242635999998</v>
      </c>
      <c r="Q504" s="11">
        <v>153.37802339999996</v>
      </c>
      <c r="R504" s="11">
        <v>151.14910103999998</v>
      </c>
      <c r="S504" s="11">
        <v>143.45227763999998</v>
      </c>
      <c r="T504" s="11">
        <v>140.03200679999998</v>
      </c>
      <c r="U504" s="11">
        <v>138.09930287999998</v>
      </c>
      <c r="V504" s="11">
        <v>138.38419055999998</v>
      </c>
      <c r="W504" s="11">
        <v>137.55218903999997</v>
      </c>
      <c r="X504" s="11">
        <v>136.92899723999997</v>
      </c>
      <c r="Y504" s="11">
        <v>137.72376912</v>
      </c>
    </row>
    <row r="505" spans="1:25" ht="11.25">
      <c r="A505" s="10">
        <f t="shared" si="11"/>
        <v>42841</v>
      </c>
      <c r="B505" s="11">
        <v>134.54630027999997</v>
      </c>
      <c r="C505" s="11">
        <v>135.80239595999998</v>
      </c>
      <c r="D505" s="11">
        <v>137.53438355999998</v>
      </c>
      <c r="E505" s="11">
        <v>140.62444367999998</v>
      </c>
      <c r="F505" s="11">
        <v>143.73392796</v>
      </c>
      <c r="G505" s="11">
        <v>141.87892068</v>
      </c>
      <c r="H505" s="11">
        <v>151.21870428</v>
      </c>
      <c r="I505" s="11">
        <v>152.28217704</v>
      </c>
      <c r="J505" s="11">
        <v>141.0032148</v>
      </c>
      <c r="K505" s="11">
        <v>136.35598452</v>
      </c>
      <c r="L505" s="11">
        <v>136.43853719999998</v>
      </c>
      <c r="M505" s="11">
        <v>136.83673248</v>
      </c>
      <c r="N505" s="11">
        <v>138.82285283999997</v>
      </c>
      <c r="O505" s="11">
        <v>141.15051468</v>
      </c>
      <c r="P505" s="11">
        <v>149.23096524</v>
      </c>
      <c r="Q505" s="11">
        <v>151.29963827999998</v>
      </c>
      <c r="R505" s="11">
        <v>143.37296232</v>
      </c>
      <c r="S505" s="11">
        <v>143.59957752</v>
      </c>
      <c r="T505" s="11">
        <v>138.71763864</v>
      </c>
      <c r="U505" s="11">
        <v>135.46247315999997</v>
      </c>
      <c r="V505" s="11">
        <v>133.80494484</v>
      </c>
      <c r="W505" s="11">
        <v>136.64249088</v>
      </c>
      <c r="X505" s="11">
        <v>138.3728598</v>
      </c>
      <c r="Y505" s="11">
        <v>136.4466306</v>
      </c>
    </row>
    <row r="506" spans="1:25" ht="11.25">
      <c r="A506" s="10">
        <f t="shared" si="11"/>
        <v>42842</v>
      </c>
      <c r="B506" s="11">
        <v>151.34010528</v>
      </c>
      <c r="C506" s="11">
        <v>154.21326227999998</v>
      </c>
      <c r="D506" s="11">
        <v>158.53513787999998</v>
      </c>
      <c r="E506" s="11">
        <v>159.76209731999998</v>
      </c>
      <c r="F506" s="11">
        <v>166.75317624</v>
      </c>
      <c r="G506" s="11">
        <v>162.88453103999998</v>
      </c>
      <c r="H506" s="11">
        <v>160.44356159999998</v>
      </c>
      <c r="I506" s="11">
        <v>160.06802783999998</v>
      </c>
      <c r="J506" s="11">
        <v>161.42771904</v>
      </c>
      <c r="K506" s="11">
        <v>157.62058367999998</v>
      </c>
      <c r="L506" s="11">
        <v>155.7655764</v>
      </c>
      <c r="M506" s="11">
        <v>156.80638764</v>
      </c>
      <c r="N506" s="11">
        <v>157.03624019999998</v>
      </c>
      <c r="O506" s="11">
        <v>158.792508</v>
      </c>
      <c r="P506" s="11">
        <v>166.15426463999998</v>
      </c>
      <c r="Q506" s="11">
        <v>165.32550048</v>
      </c>
      <c r="R506" s="11">
        <v>163.24387799999997</v>
      </c>
      <c r="S506" s="11">
        <v>156.43409124</v>
      </c>
      <c r="T506" s="11">
        <v>151.78524227999998</v>
      </c>
      <c r="U506" s="11">
        <v>147.50221499999998</v>
      </c>
      <c r="V506" s="11">
        <v>143.85856632</v>
      </c>
      <c r="W506" s="11">
        <v>137.92124807999997</v>
      </c>
      <c r="X506" s="11">
        <v>139.81510368</v>
      </c>
      <c r="Y506" s="11">
        <v>141.33504419999997</v>
      </c>
    </row>
    <row r="507" spans="1:25" ht="11.25">
      <c r="A507" s="10">
        <f t="shared" si="11"/>
        <v>42843</v>
      </c>
      <c r="B507" s="11">
        <v>136.48547892</v>
      </c>
      <c r="C507" s="11">
        <v>140.87857644</v>
      </c>
      <c r="D507" s="11">
        <v>148.07846507999997</v>
      </c>
      <c r="E507" s="11">
        <v>154.27315344</v>
      </c>
      <c r="F507" s="11">
        <v>161.65919028</v>
      </c>
      <c r="G507" s="11">
        <v>156.57977244</v>
      </c>
      <c r="H507" s="11">
        <v>153.70499675999997</v>
      </c>
      <c r="I507" s="11">
        <v>157.05242699999997</v>
      </c>
      <c r="J507" s="11">
        <v>149.98527012</v>
      </c>
      <c r="K507" s="11">
        <v>147.3970008</v>
      </c>
      <c r="L507" s="11">
        <v>147.30959207999996</v>
      </c>
      <c r="M507" s="11">
        <v>141.03235103999998</v>
      </c>
      <c r="N507" s="11">
        <v>142.86793415999998</v>
      </c>
      <c r="O507" s="11">
        <v>145.80745704</v>
      </c>
      <c r="P507" s="11">
        <v>151.53920291999998</v>
      </c>
      <c r="Q507" s="11">
        <v>155.66683691999998</v>
      </c>
      <c r="R507" s="11">
        <v>146.40474996</v>
      </c>
      <c r="S507" s="11">
        <v>137.06496635999997</v>
      </c>
      <c r="T507" s="11">
        <v>136.29285599999997</v>
      </c>
      <c r="U507" s="11">
        <v>135.09179544</v>
      </c>
      <c r="V507" s="11">
        <v>133.6382208</v>
      </c>
      <c r="W507" s="11">
        <v>132.49543271999997</v>
      </c>
      <c r="X507" s="11">
        <v>132.22996919999997</v>
      </c>
      <c r="Y507" s="11">
        <v>131.17782719999997</v>
      </c>
    </row>
    <row r="508" spans="1:25" ht="11.25">
      <c r="A508" s="10">
        <f t="shared" si="11"/>
        <v>42844</v>
      </c>
      <c r="B508" s="11">
        <v>130.17100823999996</v>
      </c>
      <c r="C508" s="11">
        <v>131.84957939999998</v>
      </c>
      <c r="D508" s="11">
        <v>134.57543651999998</v>
      </c>
      <c r="E508" s="11">
        <v>137.21226624</v>
      </c>
      <c r="F508" s="11">
        <v>138.75001224</v>
      </c>
      <c r="G508" s="11">
        <v>137.48096712</v>
      </c>
      <c r="H508" s="11">
        <v>137.264064</v>
      </c>
      <c r="I508" s="11">
        <v>134.03156003999996</v>
      </c>
      <c r="J508" s="11">
        <v>130.29240923999998</v>
      </c>
      <c r="K508" s="11">
        <v>130.33449492</v>
      </c>
      <c r="L508" s="11">
        <v>130.02208968</v>
      </c>
      <c r="M508" s="11">
        <v>130.63880676</v>
      </c>
      <c r="N508" s="11">
        <v>131.1049866</v>
      </c>
      <c r="O508" s="11">
        <v>131.24743044</v>
      </c>
      <c r="P508" s="11">
        <v>134.97686915999998</v>
      </c>
      <c r="Q508" s="11">
        <v>137.49229787999997</v>
      </c>
      <c r="R508" s="11">
        <v>134.59324199999998</v>
      </c>
      <c r="S508" s="11">
        <v>129.91687548</v>
      </c>
      <c r="T508" s="11">
        <v>129.72587123999998</v>
      </c>
      <c r="U508" s="11">
        <v>128.45682612</v>
      </c>
      <c r="V508" s="11">
        <v>128.9602356</v>
      </c>
      <c r="W508" s="11">
        <v>129.35357483999996</v>
      </c>
      <c r="X508" s="11">
        <v>129.45069564</v>
      </c>
      <c r="Y508" s="11">
        <v>129.68216687999998</v>
      </c>
    </row>
    <row r="509" spans="1:25" ht="11.25">
      <c r="A509" s="10">
        <f t="shared" si="11"/>
        <v>42845</v>
      </c>
      <c r="B509" s="11">
        <v>130.76668248</v>
      </c>
      <c r="C509" s="11">
        <v>132.812694</v>
      </c>
      <c r="D509" s="11">
        <v>138.34534223999998</v>
      </c>
      <c r="E509" s="11">
        <v>139.5221226</v>
      </c>
      <c r="F509" s="11">
        <v>139.89603767999998</v>
      </c>
      <c r="G509" s="11">
        <v>138.85360776000002</v>
      </c>
      <c r="H509" s="11">
        <v>138.03941171999998</v>
      </c>
      <c r="I509" s="11">
        <v>137.69625155999998</v>
      </c>
      <c r="J509" s="11">
        <v>133.2497376</v>
      </c>
      <c r="K509" s="11">
        <v>132.92762027999999</v>
      </c>
      <c r="L509" s="11">
        <v>133.07330148</v>
      </c>
      <c r="M509" s="11">
        <v>131.29760951999998</v>
      </c>
      <c r="N509" s="11">
        <v>133.21898267999998</v>
      </c>
      <c r="O509" s="11">
        <v>135.93512772</v>
      </c>
      <c r="P509" s="11">
        <v>138.18833028</v>
      </c>
      <c r="Q509" s="11">
        <v>143.68051151999998</v>
      </c>
      <c r="R509" s="11">
        <v>138.48778607999998</v>
      </c>
      <c r="S509" s="11">
        <v>133.91663376</v>
      </c>
      <c r="T509" s="11">
        <v>131.04185807999997</v>
      </c>
      <c r="U509" s="11">
        <v>129.49925603999998</v>
      </c>
      <c r="V509" s="11">
        <v>129.28720896</v>
      </c>
      <c r="W509" s="11">
        <v>129.36652428</v>
      </c>
      <c r="X509" s="11">
        <v>129.71615916</v>
      </c>
      <c r="Y509" s="11">
        <v>129.92658756</v>
      </c>
    </row>
    <row r="510" spans="1:25" ht="11.25">
      <c r="A510" s="10">
        <f t="shared" si="11"/>
        <v>42846</v>
      </c>
      <c r="B510" s="11">
        <v>131.8333926</v>
      </c>
      <c r="C510" s="11">
        <v>134.42489928</v>
      </c>
      <c r="D510" s="11">
        <v>138.80666603999998</v>
      </c>
      <c r="E510" s="11">
        <v>140.99026535999997</v>
      </c>
      <c r="F510" s="11">
        <v>143.97996732</v>
      </c>
      <c r="G510" s="11">
        <v>140.63253708</v>
      </c>
      <c r="H510" s="11">
        <v>140.28290219999997</v>
      </c>
      <c r="I510" s="11">
        <v>140.03038812</v>
      </c>
      <c r="J510" s="11">
        <v>139.04946804</v>
      </c>
      <c r="K510" s="11">
        <v>138.8584638</v>
      </c>
      <c r="L510" s="11">
        <v>139.04137464</v>
      </c>
      <c r="M510" s="11">
        <v>139.38291612</v>
      </c>
      <c r="N510" s="11">
        <v>139.16115695999997</v>
      </c>
      <c r="O510" s="11">
        <v>139.71474551999998</v>
      </c>
      <c r="P510" s="11">
        <v>141.59241432</v>
      </c>
      <c r="Q510" s="11">
        <v>144.82168092</v>
      </c>
      <c r="R510" s="11">
        <v>140.93199288</v>
      </c>
      <c r="S510" s="11">
        <v>138.20613576</v>
      </c>
      <c r="T510" s="11">
        <v>133.68678119999998</v>
      </c>
      <c r="U510" s="11">
        <v>129.95410512</v>
      </c>
      <c r="V510" s="11">
        <v>129.71292179999998</v>
      </c>
      <c r="W510" s="11">
        <v>129.44745828</v>
      </c>
      <c r="X510" s="11">
        <v>129.98647871999998</v>
      </c>
      <c r="Y510" s="11">
        <v>130.00590287999998</v>
      </c>
    </row>
    <row r="511" spans="1:25" ht="11.25">
      <c r="A511" s="10">
        <f t="shared" si="11"/>
        <v>42847</v>
      </c>
      <c r="B511" s="11">
        <v>131.01434052</v>
      </c>
      <c r="C511" s="11">
        <v>132.72042924</v>
      </c>
      <c r="D511" s="11">
        <v>135.24395135999998</v>
      </c>
      <c r="E511" s="11">
        <v>138.71925732</v>
      </c>
      <c r="F511" s="11">
        <v>144.03500244</v>
      </c>
      <c r="G511" s="11">
        <v>143.15929655999997</v>
      </c>
      <c r="H511" s="11">
        <v>143.06865047999997</v>
      </c>
      <c r="I511" s="11">
        <v>142.64941235999999</v>
      </c>
      <c r="J511" s="11">
        <v>137.24302115999998</v>
      </c>
      <c r="K511" s="11">
        <v>137.01640596000001</v>
      </c>
      <c r="L511" s="11">
        <v>133.84379316</v>
      </c>
      <c r="M511" s="11">
        <v>133.91663376</v>
      </c>
      <c r="N511" s="11">
        <v>133.96843151999997</v>
      </c>
      <c r="O511" s="11">
        <v>135.05132844</v>
      </c>
      <c r="P511" s="11">
        <v>140.37840432</v>
      </c>
      <c r="Q511" s="11">
        <v>145.28462339999996</v>
      </c>
      <c r="R511" s="11">
        <v>144.24381215999998</v>
      </c>
      <c r="S511" s="11">
        <v>140.85753359999998</v>
      </c>
      <c r="T511" s="11">
        <v>132.99560484</v>
      </c>
      <c r="U511" s="11">
        <v>130.92855047999998</v>
      </c>
      <c r="V511" s="11">
        <v>129.23379252</v>
      </c>
      <c r="W511" s="11">
        <v>128.49243707999997</v>
      </c>
      <c r="X511" s="11">
        <v>127.76241239999997</v>
      </c>
      <c r="Y511" s="11">
        <v>129.83917884</v>
      </c>
    </row>
    <row r="512" spans="1:25" ht="11.25">
      <c r="A512" s="10">
        <f t="shared" si="11"/>
        <v>42848</v>
      </c>
      <c r="B512" s="11">
        <v>129.26616611999998</v>
      </c>
      <c r="C512" s="11">
        <v>130.73754623999997</v>
      </c>
      <c r="D512" s="11">
        <v>134.42651796</v>
      </c>
      <c r="E512" s="11">
        <v>135.15006792</v>
      </c>
      <c r="F512" s="11">
        <v>138.36476639999998</v>
      </c>
      <c r="G512" s="11">
        <v>138.23527199999998</v>
      </c>
      <c r="H512" s="11">
        <v>139.45251935999997</v>
      </c>
      <c r="I512" s="11">
        <v>138.84713304</v>
      </c>
      <c r="J512" s="11">
        <v>134.83442531999998</v>
      </c>
      <c r="K512" s="11">
        <v>134.02832267999997</v>
      </c>
      <c r="L512" s="11">
        <v>133.14614207999998</v>
      </c>
      <c r="M512" s="11">
        <v>133.43102976</v>
      </c>
      <c r="N512" s="11">
        <v>133.71915479999998</v>
      </c>
      <c r="O512" s="11">
        <v>134.52202007999998</v>
      </c>
      <c r="P512" s="11">
        <v>138.33401148</v>
      </c>
      <c r="Q512" s="11">
        <v>141.03720707999997</v>
      </c>
      <c r="R512" s="11">
        <v>137.09410259999999</v>
      </c>
      <c r="S512" s="11">
        <v>134.56572444</v>
      </c>
      <c r="T512" s="11">
        <v>133.58804171999998</v>
      </c>
      <c r="U512" s="11">
        <v>128.89872576</v>
      </c>
      <c r="V512" s="11">
        <v>126.18096203999998</v>
      </c>
      <c r="W512" s="11">
        <v>126.09840935999999</v>
      </c>
      <c r="X512" s="11">
        <v>126.97897128</v>
      </c>
      <c r="Y512" s="11">
        <v>127.30270727999999</v>
      </c>
    </row>
    <row r="513" spans="1:25" ht="11.25">
      <c r="A513" s="10">
        <f t="shared" si="11"/>
        <v>42849</v>
      </c>
      <c r="B513" s="11">
        <v>134.59486067999998</v>
      </c>
      <c r="C513" s="11">
        <v>133.35171444</v>
      </c>
      <c r="D513" s="11">
        <v>144.61934592</v>
      </c>
      <c r="E513" s="11">
        <v>144.669525</v>
      </c>
      <c r="F513" s="11">
        <v>145.73947248</v>
      </c>
      <c r="G513" s="11">
        <v>142.91649456</v>
      </c>
      <c r="H513" s="11">
        <v>142.38071147999997</v>
      </c>
      <c r="I513" s="11">
        <v>142.10715455999997</v>
      </c>
      <c r="J513" s="11">
        <v>142.86793415999998</v>
      </c>
      <c r="K513" s="11">
        <v>140.84296547999998</v>
      </c>
      <c r="L513" s="11">
        <v>139.41043367999998</v>
      </c>
      <c r="M513" s="11">
        <v>140.1129408</v>
      </c>
      <c r="N513" s="11">
        <v>145.83011856</v>
      </c>
      <c r="O513" s="11">
        <v>147.38567003999998</v>
      </c>
      <c r="P513" s="11">
        <v>153.31003883999998</v>
      </c>
      <c r="Q513" s="11">
        <v>157.37454431999998</v>
      </c>
      <c r="R513" s="11">
        <v>150.84155183999997</v>
      </c>
      <c r="S513" s="11">
        <v>139.27446455999998</v>
      </c>
      <c r="T513" s="11">
        <v>134.55924972</v>
      </c>
      <c r="U513" s="11">
        <v>134.39576304</v>
      </c>
      <c r="V513" s="11">
        <v>130.38791135999998</v>
      </c>
      <c r="W513" s="11">
        <v>130.81038683999998</v>
      </c>
      <c r="X513" s="11">
        <v>130.06903139999997</v>
      </c>
      <c r="Y513" s="11">
        <v>130.23413675999998</v>
      </c>
    </row>
    <row r="514" spans="1:25" ht="11.25">
      <c r="A514" s="10">
        <f t="shared" si="11"/>
        <v>42850</v>
      </c>
      <c r="B514" s="11">
        <v>134.42651796</v>
      </c>
      <c r="C514" s="11">
        <v>135.1840602</v>
      </c>
      <c r="D514" s="11">
        <v>139.60467527999998</v>
      </c>
      <c r="E514" s="11">
        <v>141.27191567999998</v>
      </c>
      <c r="F514" s="11">
        <v>147.47307876</v>
      </c>
      <c r="G514" s="11">
        <v>145.26519924</v>
      </c>
      <c r="H514" s="11">
        <v>142.76595732</v>
      </c>
      <c r="I514" s="11">
        <v>142.1443842</v>
      </c>
      <c r="J514" s="11">
        <v>141.69600984</v>
      </c>
      <c r="K514" s="11">
        <v>138.09606552</v>
      </c>
      <c r="L514" s="11">
        <v>136.08566496</v>
      </c>
      <c r="M514" s="11">
        <v>135.58711151999998</v>
      </c>
      <c r="N514" s="11">
        <v>138.51206628</v>
      </c>
      <c r="O514" s="11">
        <v>142.50696852</v>
      </c>
      <c r="P514" s="11">
        <v>150.22807211999998</v>
      </c>
      <c r="Q514" s="11">
        <v>153.90085703999998</v>
      </c>
      <c r="R514" s="11">
        <v>145.17779052</v>
      </c>
      <c r="S514" s="11">
        <v>135.76516632</v>
      </c>
      <c r="T514" s="11">
        <v>134.61266616</v>
      </c>
      <c r="U514" s="11">
        <v>131.68609271999998</v>
      </c>
      <c r="V514" s="11">
        <v>129.18199476</v>
      </c>
      <c r="W514" s="11">
        <v>128.40340967999998</v>
      </c>
      <c r="X514" s="11">
        <v>127.61187516</v>
      </c>
      <c r="Y514" s="11">
        <v>128.75628192</v>
      </c>
    </row>
    <row r="515" spans="1:25" ht="11.25">
      <c r="A515" s="10">
        <f t="shared" si="11"/>
        <v>42851</v>
      </c>
      <c r="B515" s="11">
        <v>133.04578392</v>
      </c>
      <c r="C515" s="11">
        <v>135.62757852</v>
      </c>
      <c r="D515" s="11">
        <v>141.19421903999998</v>
      </c>
      <c r="E515" s="11">
        <v>141.49043747999997</v>
      </c>
      <c r="F515" s="11">
        <v>142.10877323999998</v>
      </c>
      <c r="G515" s="11">
        <v>141.70572192</v>
      </c>
      <c r="H515" s="11">
        <v>141.88053936</v>
      </c>
      <c r="I515" s="11">
        <v>140.87857644</v>
      </c>
      <c r="J515" s="11">
        <v>140.55160307999998</v>
      </c>
      <c r="K515" s="11">
        <v>139.72607627999997</v>
      </c>
      <c r="L515" s="11">
        <v>137.55704507999997</v>
      </c>
      <c r="M515" s="11">
        <v>139.16115695999997</v>
      </c>
      <c r="N515" s="11">
        <v>139.92355523999998</v>
      </c>
      <c r="O515" s="11">
        <v>139.7972982</v>
      </c>
      <c r="P515" s="11">
        <v>140.56778988</v>
      </c>
      <c r="Q515" s="11">
        <v>142.21560612</v>
      </c>
      <c r="R515" s="11">
        <v>139.90898711999998</v>
      </c>
      <c r="S515" s="11">
        <v>138.80990339999997</v>
      </c>
      <c r="T515" s="11">
        <v>133.14290471999996</v>
      </c>
      <c r="U515" s="11">
        <v>128.42445252</v>
      </c>
      <c r="V515" s="11">
        <v>128.17841316</v>
      </c>
      <c r="W515" s="11">
        <v>128.24963508</v>
      </c>
      <c r="X515" s="11">
        <v>135.8315322</v>
      </c>
      <c r="Y515" s="11">
        <v>137.38384631999998</v>
      </c>
    </row>
    <row r="516" spans="1:25" ht="11.25">
      <c r="A516" s="10">
        <f t="shared" si="11"/>
        <v>42852</v>
      </c>
      <c r="B516" s="11">
        <v>130.91883839999997</v>
      </c>
      <c r="C516" s="11">
        <v>130.92369444</v>
      </c>
      <c r="D516" s="11">
        <v>135.02381087999998</v>
      </c>
      <c r="E516" s="11">
        <v>140.46581303999997</v>
      </c>
      <c r="F516" s="11">
        <v>172.12719384000002</v>
      </c>
      <c r="G516" s="11">
        <v>156.89541504</v>
      </c>
      <c r="H516" s="11">
        <v>140.11779683999998</v>
      </c>
      <c r="I516" s="11">
        <v>140.73451391999998</v>
      </c>
      <c r="J516" s="11">
        <v>138.62375519999998</v>
      </c>
      <c r="K516" s="11">
        <v>137.54571432</v>
      </c>
      <c r="L516" s="11">
        <v>136.79464679999998</v>
      </c>
      <c r="M516" s="11">
        <v>135.06751523999998</v>
      </c>
      <c r="N516" s="11">
        <v>135.97235736</v>
      </c>
      <c r="O516" s="11">
        <v>136.21354068</v>
      </c>
      <c r="P516" s="11">
        <v>140.69890296</v>
      </c>
      <c r="Q516" s="11">
        <v>153.23072351999997</v>
      </c>
      <c r="R516" s="11">
        <v>147.84861252</v>
      </c>
      <c r="S516" s="11">
        <v>140.79278639999998</v>
      </c>
      <c r="T516" s="11">
        <v>135.78297179999998</v>
      </c>
      <c r="U516" s="11">
        <v>133.87454807999998</v>
      </c>
      <c r="V516" s="11">
        <v>133.11376848</v>
      </c>
      <c r="W516" s="11">
        <v>133.30639139999997</v>
      </c>
      <c r="X516" s="11">
        <v>133.50225167999997</v>
      </c>
      <c r="Y516" s="11">
        <v>134.99467464</v>
      </c>
    </row>
    <row r="517" spans="1:25" ht="11.25">
      <c r="A517" s="10">
        <f t="shared" si="11"/>
        <v>42853</v>
      </c>
      <c r="B517" s="11">
        <v>140.60663819999996</v>
      </c>
      <c r="C517" s="11">
        <v>141.90320087999999</v>
      </c>
      <c r="D517" s="11">
        <v>143.59795884</v>
      </c>
      <c r="E517" s="11">
        <v>144.82329959999998</v>
      </c>
      <c r="F517" s="11">
        <v>148.03961676</v>
      </c>
      <c r="G517" s="11">
        <v>143.66594339999997</v>
      </c>
      <c r="H517" s="11">
        <v>143.01847139999998</v>
      </c>
      <c r="I517" s="11">
        <v>141.72676475999998</v>
      </c>
      <c r="J517" s="11">
        <v>140.7765996</v>
      </c>
      <c r="K517" s="11">
        <v>139.93164864</v>
      </c>
      <c r="L517" s="11">
        <v>138.91997364</v>
      </c>
      <c r="M517" s="11">
        <v>139.59172583999998</v>
      </c>
      <c r="N517" s="11">
        <v>140.64872387999998</v>
      </c>
      <c r="O517" s="11">
        <v>141.30590795999998</v>
      </c>
      <c r="P517" s="11">
        <v>141.80769876</v>
      </c>
      <c r="Q517" s="11">
        <v>144.75693371999998</v>
      </c>
      <c r="R517" s="11">
        <v>143.50569407999998</v>
      </c>
      <c r="S517" s="11">
        <v>143.31630851999998</v>
      </c>
      <c r="T517" s="11">
        <v>139.8701388</v>
      </c>
      <c r="U517" s="11">
        <v>135.00438671999999</v>
      </c>
      <c r="V517" s="11">
        <v>135.23585795999998</v>
      </c>
      <c r="W517" s="11">
        <v>134.55763104</v>
      </c>
      <c r="X517" s="11">
        <v>135.20995907999998</v>
      </c>
      <c r="Y517" s="11">
        <v>135.45437976</v>
      </c>
    </row>
    <row r="518" spans="1:25" ht="11.25">
      <c r="A518" s="10">
        <f t="shared" si="11"/>
        <v>42854</v>
      </c>
      <c r="B518" s="11">
        <v>126.29426964</v>
      </c>
      <c r="C518" s="11">
        <v>128.45358876</v>
      </c>
      <c r="D518" s="11">
        <v>134.2128522</v>
      </c>
      <c r="E518" s="11">
        <v>140.28452087999997</v>
      </c>
      <c r="F518" s="11">
        <v>144.92365776</v>
      </c>
      <c r="G518" s="11">
        <v>142.29006539999997</v>
      </c>
      <c r="H518" s="11">
        <v>140.66329199999998</v>
      </c>
      <c r="I518" s="11">
        <v>137.03421144</v>
      </c>
      <c r="J518" s="11">
        <v>137.15399376</v>
      </c>
      <c r="K518" s="11">
        <v>134.09954459999997</v>
      </c>
      <c r="L518" s="11">
        <v>127.50504227999998</v>
      </c>
      <c r="M518" s="11">
        <v>135.44790504</v>
      </c>
      <c r="N518" s="11">
        <v>135.94807716</v>
      </c>
      <c r="O518" s="11">
        <v>133.11376848</v>
      </c>
      <c r="P518" s="11">
        <v>135.72146196</v>
      </c>
      <c r="Q518" s="11">
        <v>139.86366407999998</v>
      </c>
      <c r="R518" s="11">
        <v>142.11686663999998</v>
      </c>
      <c r="S518" s="11">
        <v>137.55218903999997</v>
      </c>
      <c r="T518" s="11">
        <v>130.62909467999998</v>
      </c>
      <c r="U518" s="11">
        <v>125.87665019999997</v>
      </c>
      <c r="V518" s="11">
        <v>124.66587755999997</v>
      </c>
      <c r="W518" s="11">
        <v>123.36769619999998</v>
      </c>
      <c r="X518" s="11">
        <v>122.86266803999999</v>
      </c>
      <c r="Y518" s="11">
        <v>125.36190995999999</v>
      </c>
    </row>
    <row r="519" spans="1:25" ht="11.25">
      <c r="A519" s="10">
        <f t="shared" si="11"/>
        <v>42855</v>
      </c>
      <c r="B519" s="11">
        <v>112.73620596</v>
      </c>
      <c r="C519" s="11">
        <v>115.63526184</v>
      </c>
      <c r="D519" s="11">
        <v>120.36504479999999</v>
      </c>
      <c r="E519" s="11">
        <v>120.57061716</v>
      </c>
      <c r="F519" s="11">
        <v>128.67858528</v>
      </c>
      <c r="G519" s="11">
        <v>128.49243707999997</v>
      </c>
      <c r="H519" s="11">
        <v>129.92820623999998</v>
      </c>
      <c r="I519" s="11">
        <v>127.71870804</v>
      </c>
      <c r="J519" s="11">
        <v>125.10939587999998</v>
      </c>
      <c r="K519" s="11">
        <v>122.29451135999999</v>
      </c>
      <c r="L519" s="11">
        <v>119.63825748</v>
      </c>
      <c r="M519" s="11">
        <v>122.74936043999999</v>
      </c>
      <c r="N519" s="11">
        <v>124.74033683999997</v>
      </c>
      <c r="O519" s="11">
        <v>124.4522118</v>
      </c>
      <c r="P519" s="11">
        <v>126.18258071999998</v>
      </c>
      <c r="Q519" s="11">
        <v>133.46178467999997</v>
      </c>
      <c r="R519" s="11">
        <v>130.43485307999998</v>
      </c>
      <c r="S519" s="11">
        <v>121.11449363999999</v>
      </c>
      <c r="T519" s="11">
        <v>117.05322551999998</v>
      </c>
      <c r="U519" s="11">
        <v>113.40795815999998</v>
      </c>
      <c r="V519" s="11">
        <v>111.13371276</v>
      </c>
      <c r="W519" s="11">
        <v>107.87207255999999</v>
      </c>
      <c r="X519" s="11">
        <v>111.02364252</v>
      </c>
      <c r="Y519" s="11">
        <v>110.81483279999999</v>
      </c>
    </row>
    <row r="520" spans="1:25" ht="11.25">
      <c r="A520" s="10"/>
      <c r="B520" s="11"/>
      <c r="C520" s="11"/>
      <c r="D520" s="11"/>
      <c r="E520" s="11"/>
      <c r="F520" s="11"/>
      <c r="G520" s="11"/>
      <c r="H520" s="11"/>
      <c r="I520" s="11"/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</row>
    <row r="522" spans="1:25" ht="26.25" customHeight="1">
      <c r="A522" s="47" t="s">
        <v>70</v>
      </c>
      <c r="B522" s="48"/>
      <c r="C522" s="48"/>
      <c r="D522" s="48"/>
      <c r="E522" s="48"/>
      <c r="F522" s="48"/>
      <c r="G522" s="48"/>
      <c r="H522" s="48"/>
      <c r="I522" s="48"/>
      <c r="J522" s="48"/>
      <c r="K522" s="48"/>
      <c r="L522" s="48"/>
      <c r="M522" s="48"/>
      <c r="N522" s="48"/>
      <c r="O522" s="48"/>
      <c r="P522" s="48"/>
      <c r="Q522" s="48"/>
      <c r="R522" s="48"/>
      <c r="S522" s="48"/>
      <c r="T522" s="48"/>
      <c r="U522" s="48"/>
      <c r="V522" s="48"/>
      <c r="W522" s="48"/>
      <c r="X522" s="48"/>
      <c r="Y522" s="49"/>
    </row>
    <row r="523" spans="1:25" ht="15">
      <c r="A523" s="35"/>
      <c r="B523" s="35"/>
      <c r="C523" s="35"/>
      <c r="D523" s="35"/>
      <c r="E523" s="35"/>
      <c r="F523" s="35"/>
      <c r="G523" s="35"/>
      <c r="H523" s="35"/>
      <c r="I523" s="35"/>
      <c r="J523" s="35"/>
      <c r="K523" s="35"/>
      <c r="L523" s="35"/>
      <c r="M523" s="35"/>
      <c r="N523" s="35"/>
      <c r="O523" s="35"/>
      <c r="P523" s="35"/>
      <c r="Q523" s="35"/>
      <c r="R523" s="35"/>
      <c r="S523" s="35"/>
      <c r="T523" s="35"/>
      <c r="U523" s="35"/>
      <c r="V523" s="35"/>
      <c r="W523" s="35"/>
      <c r="X523" s="35"/>
      <c r="Y523" s="35"/>
    </row>
    <row r="524" spans="1:25" ht="12.75">
      <c r="A524" s="47" t="s">
        <v>46</v>
      </c>
      <c r="B524" s="48"/>
      <c r="C524" s="48"/>
      <c r="D524" s="48"/>
      <c r="E524" s="48"/>
      <c r="F524" s="48"/>
      <c r="G524" s="48"/>
      <c r="H524" s="48"/>
      <c r="I524" s="48"/>
      <c r="J524" s="48"/>
      <c r="K524" s="48"/>
      <c r="L524" s="48"/>
      <c r="M524" s="48"/>
      <c r="N524" s="48"/>
      <c r="O524" s="48"/>
      <c r="P524" s="48"/>
      <c r="Q524" s="48"/>
      <c r="R524" s="48"/>
      <c r="S524" s="48"/>
      <c r="T524" s="48"/>
      <c r="U524" s="48"/>
      <c r="V524" s="48"/>
      <c r="W524" s="48"/>
      <c r="X524" s="48"/>
      <c r="Y524" s="49"/>
    </row>
    <row r="525" spans="1:25" ht="11.25">
      <c r="A525" s="7"/>
      <c r="B525" s="6" t="s">
        <v>23</v>
      </c>
      <c r="C525" s="8" t="s">
        <v>24</v>
      </c>
      <c r="D525" s="9" t="s">
        <v>25</v>
      </c>
      <c r="E525" s="6" t="s">
        <v>26</v>
      </c>
      <c r="F525" s="6" t="s">
        <v>27</v>
      </c>
      <c r="G525" s="8" t="s">
        <v>28</v>
      </c>
      <c r="H525" s="9" t="s">
        <v>29</v>
      </c>
      <c r="I525" s="6" t="s">
        <v>30</v>
      </c>
      <c r="J525" s="6" t="s">
        <v>31</v>
      </c>
      <c r="K525" s="6" t="s">
        <v>32</v>
      </c>
      <c r="L525" s="6" t="s">
        <v>33</v>
      </c>
      <c r="M525" s="6" t="s">
        <v>34</v>
      </c>
      <c r="N525" s="6" t="s">
        <v>35</v>
      </c>
      <c r="O525" s="6" t="s">
        <v>36</v>
      </c>
      <c r="P525" s="6" t="s">
        <v>37</v>
      </c>
      <c r="Q525" s="6" t="s">
        <v>38</v>
      </c>
      <c r="R525" s="6" t="s">
        <v>39</v>
      </c>
      <c r="S525" s="6" t="s">
        <v>40</v>
      </c>
      <c r="T525" s="6" t="s">
        <v>41</v>
      </c>
      <c r="U525" s="6" t="s">
        <v>42</v>
      </c>
      <c r="V525" s="6" t="s">
        <v>43</v>
      </c>
      <c r="W525" s="6" t="s">
        <v>44</v>
      </c>
      <c r="X525" s="6" t="s">
        <v>45</v>
      </c>
      <c r="Y525" s="6" t="s">
        <v>64</v>
      </c>
    </row>
    <row r="526" spans="1:25" ht="11.25">
      <c r="A526" s="10">
        <f aca="true" t="shared" si="12" ref="A526:A555">A490</f>
        <v>42826</v>
      </c>
      <c r="B526" s="11">
        <v>8.110456000000001</v>
      </c>
      <c r="C526" s="11">
        <v>6.904154</v>
      </c>
      <c r="D526" s="11">
        <v>0</v>
      </c>
      <c r="E526" s="11">
        <v>0</v>
      </c>
      <c r="F526" s="11">
        <v>0.060571759999999995</v>
      </c>
      <c r="G526" s="11">
        <v>0</v>
      </c>
      <c r="H526" s="11">
        <v>0.025666</v>
      </c>
      <c r="I526" s="11">
        <v>0</v>
      </c>
      <c r="J526" s="11">
        <v>0.016426239999999998</v>
      </c>
      <c r="K526" s="11">
        <v>0</v>
      </c>
      <c r="L526" s="11">
        <v>0</v>
      </c>
      <c r="M526" s="11">
        <v>0.0010266399999999999</v>
      </c>
      <c r="N526" s="11">
        <v>0</v>
      </c>
      <c r="O526" s="11">
        <v>0</v>
      </c>
      <c r="P526" s="11">
        <v>0</v>
      </c>
      <c r="Q526" s="11">
        <v>0</v>
      </c>
      <c r="R526" s="11">
        <v>0</v>
      </c>
      <c r="S526" s="11">
        <v>0</v>
      </c>
      <c r="T526" s="11">
        <v>0</v>
      </c>
      <c r="U526" s="11">
        <v>0</v>
      </c>
      <c r="V526" s="11">
        <v>0</v>
      </c>
      <c r="W526" s="11">
        <v>0</v>
      </c>
      <c r="X526" s="11">
        <v>0</v>
      </c>
      <c r="Y526" s="11">
        <v>0</v>
      </c>
    </row>
    <row r="527" spans="1:25" ht="11.25">
      <c r="A527" s="10">
        <f t="shared" si="12"/>
        <v>42827</v>
      </c>
      <c r="B527" s="11">
        <v>0.06981152</v>
      </c>
      <c r="C527" s="11">
        <v>0.055438560000000005</v>
      </c>
      <c r="D527" s="11">
        <v>0.0821312</v>
      </c>
      <c r="E527" s="11">
        <v>0.051332</v>
      </c>
      <c r="F527" s="11">
        <v>0.0307992</v>
      </c>
      <c r="G527" s="11">
        <v>0</v>
      </c>
      <c r="H527" s="11">
        <v>0</v>
      </c>
      <c r="I527" s="11">
        <v>1.12519744</v>
      </c>
      <c r="J527" s="11">
        <v>2.31712648</v>
      </c>
      <c r="K527" s="11">
        <v>4.21025064</v>
      </c>
      <c r="L527" s="11">
        <v>3.31810048</v>
      </c>
      <c r="M527" s="11">
        <v>3.89301888</v>
      </c>
      <c r="N527" s="11">
        <v>5.63728024</v>
      </c>
      <c r="O527" s="11">
        <v>6.9760188</v>
      </c>
      <c r="P527" s="11">
        <v>1.55843952</v>
      </c>
      <c r="Q527" s="11">
        <v>1.95985576</v>
      </c>
      <c r="R527" s="11">
        <v>0.05338528</v>
      </c>
      <c r="S527" s="11">
        <v>0.02155944</v>
      </c>
      <c r="T527" s="11">
        <v>0</v>
      </c>
      <c r="U527" s="11">
        <v>0</v>
      </c>
      <c r="V527" s="11">
        <v>0</v>
      </c>
      <c r="W527" s="11">
        <v>0</v>
      </c>
      <c r="X527" s="11">
        <v>0</v>
      </c>
      <c r="Y527" s="11">
        <v>0</v>
      </c>
    </row>
    <row r="528" spans="1:25" ht="11.25">
      <c r="A528" s="10">
        <f t="shared" si="12"/>
        <v>42828</v>
      </c>
      <c r="B528" s="11">
        <v>3.7267031999999993</v>
      </c>
      <c r="C528" s="11">
        <v>0.03182584</v>
      </c>
      <c r="D528" s="11">
        <v>8.59708336</v>
      </c>
      <c r="E528" s="11">
        <v>4.95661792</v>
      </c>
      <c r="F528" s="11">
        <v>3.2287828</v>
      </c>
      <c r="G528" s="11">
        <v>4.0891071199999995</v>
      </c>
      <c r="H528" s="11">
        <v>4.79132888</v>
      </c>
      <c r="I528" s="11">
        <v>8.572444</v>
      </c>
      <c r="J528" s="11">
        <v>8.00573872</v>
      </c>
      <c r="K528" s="11">
        <v>8.11148264</v>
      </c>
      <c r="L528" s="11">
        <v>8.28395816</v>
      </c>
      <c r="M528" s="11">
        <v>8.18848064</v>
      </c>
      <c r="N528" s="11">
        <v>6.922633520000001</v>
      </c>
      <c r="O528" s="11">
        <v>15.154233040000001</v>
      </c>
      <c r="P528" s="11">
        <v>14.615247040000002</v>
      </c>
      <c r="Q528" s="11">
        <v>10.261266800000001</v>
      </c>
      <c r="R528" s="11">
        <v>0.13038328</v>
      </c>
      <c r="S528" s="11">
        <v>4.165078479999999</v>
      </c>
      <c r="T528" s="11">
        <v>0</v>
      </c>
      <c r="U528" s="11">
        <v>0.03490576</v>
      </c>
      <c r="V528" s="11">
        <v>0</v>
      </c>
      <c r="W528" s="11">
        <v>0</v>
      </c>
      <c r="X528" s="11">
        <v>0</v>
      </c>
      <c r="Y528" s="11">
        <v>0</v>
      </c>
    </row>
    <row r="529" spans="1:25" ht="11.25">
      <c r="A529" s="10">
        <f t="shared" si="12"/>
        <v>42829</v>
      </c>
      <c r="B529" s="11">
        <v>2.8386595999999997</v>
      </c>
      <c r="C529" s="11">
        <v>2.60561232</v>
      </c>
      <c r="D529" s="11">
        <v>3.02242816</v>
      </c>
      <c r="E529" s="11">
        <v>54.62135456</v>
      </c>
      <c r="F529" s="11">
        <v>58.62217064</v>
      </c>
      <c r="G529" s="11">
        <v>35.27227048</v>
      </c>
      <c r="H529" s="11">
        <v>58.08318464</v>
      </c>
      <c r="I529" s="11">
        <v>75.21061976</v>
      </c>
      <c r="J529" s="11">
        <v>77.37991008</v>
      </c>
      <c r="K529" s="11">
        <v>68.98404816000001</v>
      </c>
      <c r="L529" s="11">
        <v>66.62174952</v>
      </c>
      <c r="M529" s="11">
        <v>65.75937192</v>
      </c>
      <c r="N529" s="11">
        <v>71.7210704</v>
      </c>
      <c r="O529" s="11">
        <v>89.25300168</v>
      </c>
      <c r="P529" s="11">
        <v>63.90936664</v>
      </c>
      <c r="Q529" s="11">
        <v>69.15036384</v>
      </c>
      <c r="R529" s="11">
        <v>64.59413552</v>
      </c>
      <c r="S529" s="11">
        <v>61.21751656</v>
      </c>
      <c r="T529" s="11">
        <v>2.87767192</v>
      </c>
      <c r="U529" s="11">
        <v>0</v>
      </c>
      <c r="V529" s="11">
        <v>1.1221175199999998</v>
      </c>
      <c r="W529" s="11">
        <v>0.0020532799999999998</v>
      </c>
      <c r="X529" s="11">
        <v>0</v>
      </c>
      <c r="Y529" s="11">
        <v>0</v>
      </c>
    </row>
    <row r="530" spans="1:25" ht="11.25">
      <c r="A530" s="10">
        <f t="shared" si="12"/>
        <v>42830</v>
      </c>
      <c r="B530" s="11">
        <v>0.14680952</v>
      </c>
      <c r="C530" s="11">
        <v>3.1692376799999997</v>
      </c>
      <c r="D530" s="11">
        <v>0.4681478399999999</v>
      </c>
      <c r="E530" s="11">
        <v>1.26482048</v>
      </c>
      <c r="F530" s="11">
        <v>5.43811208</v>
      </c>
      <c r="G530" s="11">
        <v>7.20085296</v>
      </c>
      <c r="H530" s="11">
        <v>4.044961600000001</v>
      </c>
      <c r="I530" s="11">
        <v>3.5686006399999997</v>
      </c>
      <c r="J530" s="11">
        <v>0.8880436</v>
      </c>
      <c r="K530" s="11">
        <v>1.40855008</v>
      </c>
      <c r="L530" s="11">
        <v>2.7852743199999996</v>
      </c>
      <c r="M530" s="11">
        <v>0.42502895999999996</v>
      </c>
      <c r="N530" s="11">
        <v>0</v>
      </c>
      <c r="O530" s="11">
        <v>0</v>
      </c>
      <c r="P530" s="11">
        <v>0</v>
      </c>
      <c r="Q530" s="11">
        <v>0</v>
      </c>
      <c r="R530" s="11">
        <v>0</v>
      </c>
      <c r="S530" s="11">
        <v>0</v>
      </c>
      <c r="T530" s="11">
        <v>0.060571759999999995</v>
      </c>
      <c r="U530" s="11">
        <v>0</v>
      </c>
      <c r="V530" s="11">
        <v>1.7760872</v>
      </c>
      <c r="W530" s="11">
        <v>0.71454144</v>
      </c>
      <c r="X530" s="11">
        <v>0</v>
      </c>
      <c r="Y530" s="11">
        <v>0</v>
      </c>
    </row>
    <row r="531" spans="1:25" ht="11.25">
      <c r="A531" s="10">
        <f t="shared" si="12"/>
        <v>42831</v>
      </c>
      <c r="B531" s="11">
        <v>6.5848689600000005</v>
      </c>
      <c r="C531" s="11">
        <v>5.24921032</v>
      </c>
      <c r="D531" s="11">
        <v>2.9731494400000003</v>
      </c>
      <c r="E531" s="11">
        <v>0.65807624</v>
      </c>
      <c r="F531" s="11">
        <v>4.174318239999999</v>
      </c>
      <c r="G531" s="11">
        <v>0</v>
      </c>
      <c r="H531" s="11">
        <v>0.9229493599999999</v>
      </c>
      <c r="I531" s="11">
        <v>1.21759504</v>
      </c>
      <c r="J531" s="11">
        <v>0.51434664</v>
      </c>
      <c r="K531" s="11">
        <v>1.11595768</v>
      </c>
      <c r="L531" s="11">
        <v>0.8254185599999999</v>
      </c>
      <c r="M531" s="11">
        <v>0.76998</v>
      </c>
      <c r="N531" s="11">
        <v>1.1672896799999999</v>
      </c>
      <c r="O531" s="11">
        <v>2.4762556800000004</v>
      </c>
      <c r="P531" s="11">
        <v>0</v>
      </c>
      <c r="Q531" s="11">
        <v>5.92268616</v>
      </c>
      <c r="R531" s="11">
        <v>1.0923449600000001</v>
      </c>
      <c r="S531" s="11">
        <v>0.538986</v>
      </c>
      <c r="T531" s="11">
        <v>3.37353904</v>
      </c>
      <c r="U531" s="11">
        <v>0.60777088</v>
      </c>
      <c r="V531" s="11">
        <v>0.1334632</v>
      </c>
      <c r="W531" s="11">
        <v>0.0051332</v>
      </c>
      <c r="X531" s="11">
        <v>0.01231968</v>
      </c>
      <c r="Y531" s="11">
        <v>4.383752800000001</v>
      </c>
    </row>
    <row r="532" spans="1:25" ht="11.25">
      <c r="A532" s="10">
        <f t="shared" si="12"/>
        <v>42832</v>
      </c>
      <c r="B532" s="11">
        <v>0.49586712</v>
      </c>
      <c r="C532" s="11">
        <v>8.289091359999999</v>
      </c>
      <c r="D532" s="11">
        <v>8.77571872</v>
      </c>
      <c r="E532" s="11">
        <v>6.8507687200000005</v>
      </c>
      <c r="F532" s="11">
        <v>4.373486400000001</v>
      </c>
      <c r="G532" s="11">
        <v>9.1011636</v>
      </c>
      <c r="H532" s="11">
        <v>4.2513162399999995</v>
      </c>
      <c r="I532" s="11">
        <v>0.37780352</v>
      </c>
      <c r="J532" s="11">
        <v>10.50355384</v>
      </c>
      <c r="K532" s="11">
        <v>12.7149364</v>
      </c>
      <c r="L532" s="11">
        <v>12.24062872</v>
      </c>
      <c r="M532" s="11">
        <v>0</v>
      </c>
      <c r="N532" s="11">
        <v>4.45767088</v>
      </c>
      <c r="O532" s="11">
        <v>3.490576</v>
      </c>
      <c r="P532" s="11">
        <v>0</v>
      </c>
      <c r="Q532" s="11">
        <v>0</v>
      </c>
      <c r="R532" s="11">
        <v>0</v>
      </c>
      <c r="S532" s="11">
        <v>0</v>
      </c>
      <c r="T532" s="11">
        <v>0</v>
      </c>
      <c r="U532" s="11">
        <v>0</v>
      </c>
      <c r="V532" s="11">
        <v>0</v>
      </c>
      <c r="W532" s="11">
        <v>0</v>
      </c>
      <c r="X532" s="11">
        <v>0</v>
      </c>
      <c r="Y532" s="11">
        <v>0</v>
      </c>
    </row>
    <row r="533" spans="1:25" ht="11.25">
      <c r="A533" s="10">
        <f t="shared" si="12"/>
        <v>42833</v>
      </c>
      <c r="B533" s="11">
        <v>7.54272408</v>
      </c>
      <c r="C533" s="11">
        <v>7.787064399999999</v>
      </c>
      <c r="D533" s="11">
        <v>6.891834319999999</v>
      </c>
      <c r="E533" s="11">
        <v>2.34279248</v>
      </c>
      <c r="F533" s="11">
        <v>16.366694879999997</v>
      </c>
      <c r="G533" s="11">
        <v>1.44653576</v>
      </c>
      <c r="H533" s="11">
        <v>1.08207856</v>
      </c>
      <c r="I533" s="11">
        <v>1.10671792</v>
      </c>
      <c r="J533" s="11">
        <v>1.54098664</v>
      </c>
      <c r="K533" s="11">
        <v>0.83876488</v>
      </c>
      <c r="L533" s="11">
        <v>2.39617776</v>
      </c>
      <c r="M533" s="11">
        <v>1.08105192</v>
      </c>
      <c r="N533" s="11">
        <v>0.6816889599999999</v>
      </c>
      <c r="O533" s="11">
        <v>11.64107096</v>
      </c>
      <c r="P533" s="11">
        <v>7.25629152</v>
      </c>
      <c r="Q533" s="11">
        <v>2.7924607999999997</v>
      </c>
      <c r="R533" s="11">
        <v>0.0010266399999999999</v>
      </c>
      <c r="S533" s="11">
        <v>0.14475623999999998</v>
      </c>
      <c r="T533" s="11">
        <v>0</v>
      </c>
      <c r="U533" s="11">
        <v>0</v>
      </c>
      <c r="V533" s="11">
        <v>0</v>
      </c>
      <c r="W533" s="11">
        <v>0</v>
      </c>
      <c r="X533" s="11">
        <v>0</v>
      </c>
      <c r="Y533" s="11">
        <v>0</v>
      </c>
    </row>
    <row r="534" spans="1:25" ht="11.25">
      <c r="A534" s="10">
        <f t="shared" si="12"/>
        <v>42834</v>
      </c>
      <c r="B534" s="11">
        <v>1.2360745599999998</v>
      </c>
      <c r="C534" s="11">
        <v>2.1200115999999998</v>
      </c>
      <c r="D534" s="11">
        <v>3.6035064</v>
      </c>
      <c r="E534" s="11">
        <v>6.4791250400000004</v>
      </c>
      <c r="F534" s="11">
        <v>5.117800399999999</v>
      </c>
      <c r="G534" s="11">
        <v>5.7902496</v>
      </c>
      <c r="H534" s="11">
        <v>5.29027592</v>
      </c>
      <c r="I534" s="11">
        <v>4.40120568</v>
      </c>
      <c r="J534" s="11">
        <v>4.76976944</v>
      </c>
      <c r="K534" s="11">
        <v>7.00989792</v>
      </c>
      <c r="L534" s="11">
        <v>1.950616</v>
      </c>
      <c r="M534" s="11">
        <v>1.7863535999999998</v>
      </c>
      <c r="N534" s="11">
        <v>1.1447036</v>
      </c>
      <c r="O534" s="11">
        <v>4.825208</v>
      </c>
      <c r="P534" s="11">
        <v>0.23920712</v>
      </c>
      <c r="Q534" s="11">
        <v>0.0041065599999999996</v>
      </c>
      <c r="R534" s="11">
        <v>0</v>
      </c>
      <c r="S534" s="11">
        <v>0</v>
      </c>
      <c r="T534" s="11">
        <v>0</v>
      </c>
      <c r="U534" s="11">
        <v>0</v>
      </c>
      <c r="V534" s="11">
        <v>0</v>
      </c>
      <c r="W534" s="11">
        <v>0</v>
      </c>
      <c r="X534" s="11">
        <v>0</v>
      </c>
      <c r="Y534" s="11">
        <v>0</v>
      </c>
    </row>
    <row r="535" spans="1:25" ht="11.25">
      <c r="A535" s="10">
        <f t="shared" si="12"/>
        <v>42835</v>
      </c>
      <c r="B535" s="11">
        <v>3.028588</v>
      </c>
      <c r="C535" s="11">
        <v>0.029772559999999997</v>
      </c>
      <c r="D535" s="11">
        <v>2.96493632</v>
      </c>
      <c r="E535" s="11">
        <v>12.1862168</v>
      </c>
      <c r="F535" s="11">
        <v>12.69132368</v>
      </c>
      <c r="G535" s="11">
        <v>12.67181752</v>
      </c>
      <c r="H535" s="11">
        <v>15.671659600000002</v>
      </c>
      <c r="I535" s="11">
        <v>1.08926504</v>
      </c>
      <c r="J535" s="11">
        <v>17.59968952</v>
      </c>
      <c r="K535" s="11">
        <v>3.2215963199999997</v>
      </c>
      <c r="L535" s="11">
        <v>5.20814472</v>
      </c>
      <c r="M535" s="11">
        <v>4.45869752</v>
      </c>
      <c r="N535" s="11">
        <v>11.692402959999999</v>
      </c>
      <c r="O535" s="11">
        <v>8.65046864</v>
      </c>
      <c r="P535" s="11">
        <v>8.4749132</v>
      </c>
      <c r="Q535" s="11">
        <v>0.18376856</v>
      </c>
      <c r="R535" s="11">
        <v>0.53693272</v>
      </c>
      <c r="S535" s="11">
        <v>0</v>
      </c>
      <c r="T535" s="11">
        <v>0</v>
      </c>
      <c r="U535" s="11">
        <v>0</v>
      </c>
      <c r="V535" s="11">
        <v>0</v>
      </c>
      <c r="W535" s="11">
        <v>0</v>
      </c>
      <c r="X535" s="11">
        <v>0</v>
      </c>
      <c r="Y535" s="11">
        <v>0</v>
      </c>
    </row>
    <row r="536" spans="1:25" ht="11.25">
      <c r="A536" s="10">
        <f t="shared" si="12"/>
        <v>42836</v>
      </c>
      <c r="B536" s="11">
        <v>2.1097452</v>
      </c>
      <c r="C536" s="11">
        <v>8.84655688</v>
      </c>
      <c r="D536" s="11">
        <v>4.18971784</v>
      </c>
      <c r="E536" s="11">
        <v>3.9761767199999993</v>
      </c>
      <c r="F536" s="11">
        <v>7.64949464</v>
      </c>
      <c r="G536" s="11">
        <v>7.80862384</v>
      </c>
      <c r="H536" s="11">
        <v>3.926898</v>
      </c>
      <c r="I536" s="11">
        <v>1.6580236</v>
      </c>
      <c r="J536" s="11">
        <v>1.88080448</v>
      </c>
      <c r="K536" s="11">
        <v>3.82218072</v>
      </c>
      <c r="L536" s="11">
        <v>3.83244712</v>
      </c>
      <c r="M536" s="11">
        <v>4.6609456</v>
      </c>
      <c r="N536" s="11">
        <v>0</v>
      </c>
      <c r="O536" s="11">
        <v>1.90647048</v>
      </c>
      <c r="P536" s="11">
        <v>0.26589976</v>
      </c>
      <c r="Q536" s="11">
        <v>0.205328</v>
      </c>
      <c r="R536" s="11">
        <v>0</v>
      </c>
      <c r="S536" s="11">
        <v>0</v>
      </c>
      <c r="T536" s="11">
        <v>0</v>
      </c>
      <c r="U536" s="11">
        <v>0</v>
      </c>
      <c r="V536" s="11">
        <v>0</v>
      </c>
      <c r="W536" s="11">
        <v>0</v>
      </c>
      <c r="X536" s="11">
        <v>0</v>
      </c>
      <c r="Y536" s="11">
        <v>0</v>
      </c>
    </row>
    <row r="537" spans="1:25" ht="11.25">
      <c r="A537" s="10">
        <f t="shared" si="12"/>
        <v>42837</v>
      </c>
      <c r="B537" s="11">
        <v>0.18890176</v>
      </c>
      <c r="C537" s="11">
        <v>0.21970096</v>
      </c>
      <c r="D537" s="11">
        <v>0.12935664</v>
      </c>
      <c r="E537" s="11">
        <v>5.216357840000001</v>
      </c>
      <c r="F537" s="11">
        <v>5.64241344</v>
      </c>
      <c r="G537" s="11">
        <v>4.4248184</v>
      </c>
      <c r="H537" s="11">
        <v>2.9598031199999997</v>
      </c>
      <c r="I537" s="11">
        <v>2.35511216</v>
      </c>
      <c r="J537" s="11">
        <v>0.43940192</v>
      </c>
      <c r="K537" s="11">
        <v>0.0615984</v>
      </c>
      <c r="L537" s="11">
        <v>1.4157365599999998</v>
      </c>
      <c r="M537" s="11">
        <v>1.4763083200000002</v>
      </c>
      <c r="N537" s="11">
        <v>1.90133728</v>
      </c>
      <c r="O537" s="11">
        <v>5.5161367199999995</v>
      </c>
      <c r="P537" s="11">
        <v>2.37975152</v>
      </c>
      <c r="Q537" s="11">
        <v>0.04311888</v>
      </c>
      <c r="R537" s="11">
        <v>0.01745288</v>
      </c>
      <c r="S537" s="11">
        <v>0.0020532799999999998</v>
      </c>
      <c r="T537" s="11">
        <v>0</v>
      </c>
      <c r="U537" s="11">
        <v>0</v>
      </c>
      <c r="V537" s="11">
        <v>0</v>
      </c>
      <c r="W537" s="11">
        <v>0</v>
      </c>
      <c r="X537" s="11">
        <v>0</v>
      </c>
      <c r="Y537" s="11">
        <v>0</v>
      </c>
    </row>
    <row r="538" spans="1:25" ht="11.25">
      <c r="A538" s="10">
        <f t="shared" si="12"/>
        <v>42838</v>
      </c>
      <c r="B538" s="11">
        <v>1.25660736</v>
      </c>
      <c r="C538" s="11">
        <v>2.0614931199999997</v>
      </c>
      <c r="D538" s="11">
        <v>4.46383072</v>
      </c>
      <c r="E538" s="11">
        <v>4.208197360000001</v>
      </c>
      <c r="F538" s="11">
        <v>2.83455304</v>
      </c>
      <c r="G538" s="11">
        <v>3.26266192</v>
      </c>
      <c r="H538" s="11">
        <v>4.6660788</v>
      </c>
      <c r="I538" s="11">
        <v>5.5027904</v>
      </c>
      <c r="J538" s="11">
        <v>6.6639202399999995</v>
      </c>
      <c r="K538" s="11">
        <v>7.432873600000001</v>
      </c>
      <c r="L538" s="11">
        <v>7.7203328</v>
      </c>
      <c r="M538" s="11">
        <v>8.6905076</v>
      </c>
      <c r="N538" s="11">
        <v>8.985153279999999</v>
      </c>
      <c r="O538" s="11">
        <v>12.43055712</v>
      </c>
      <c r="P538" s="11">
        <v>11.11543128</v>
      </c>
      <c r="Q538" s="11">
        <v>6.962672479999999</v>
      </c>
      <c r="R538" s="11">
        <v>8.76339904</v>
      </c>
      <c r="S538" s="11">
        <v>5.6619196</v>
      </c>
      <c r="T538" s="11">
        <v>5.39293992</v>
      </c>
      <c r="U538" s="11">
        <v>4.63835952</v>
      </c>
      <c r="V538" s="11">
        <v>0.016426239999999998</v>
      </c>
      <c r="W538" s="11">
        <v>0</v>
      </c>
      <c r="X538" s="11">
        <v>0.0041065599999999996</v>
      </c>
      <c r="Y538" s="11">
        <v>0</v>
      </c>
    </row>
    <row r="539" spans="1:25" ht="11.25">
      <c r="A539" s="10">
        <f t="shared" si="12"/>
        <v>42839</v>
      </c>
      <c r="B539" s="11">
        <v>0.011293039999999999</v>
      </c>
      <c r="C539" s="11">
        <v>2.56454672</v>
      </c>
      <c r="D539" s="11">
        <v>2.1754501600000005</v>
      </c>
      <c r="E539" s="11">
        <v>2.5717332</v>
      </c>
      <c r="F539" s="11">
        <v>3.63019904</v>
      </c>
      <c r="G539" s="11">
        <v>6.4791250400000004</v>
      </c>
      <c r="H539" s="11">
        <v>7.134121359999999</v>
      </c>
      <c r="I539" s="11">
        <v>4.25234288</v>
      </c>
      <c r="J539" s="11">
        <v>7.450326479999999</v>
      </c>
      <c r="K539" s="11">
        <v>8.245972479999999</v>
      </c>
      <c r="L539" s="11">
        <v>7.293250560000001</v>
      </c>
      <c r="M539" s="11">
        <v>8.40920824</v>
      </c>
      <c r="N539" s="11">
        <v>9.42763512</v>
      </c>
      <c r="O539" s="11">
        <v>10.72017488</v>
      </c>
      <c r="P539" s="11">
        <v>9.42147528</v>
      </c>
      <c r="Q539" s="11">
        <v>9.16481528</v>
      </c>
      <c r="R539" s="11">
        <v>7.35484896</v>
      </c>
      <c r="S539" s="11">
        <v>5.34160792</v>
      </c>
      <c r="T539" s="11">
        <v>0.3952564</v>
      </c>
      <c r="U539" s="11">
        <v>0.90549648</v>
      </c>
      <c r="V539" s="11">
        <v>1.19808888</v>
      </c>
      <c r="W539" s="11">
        <v>0</v>
      </c>
      <c r="X539" s="11">
        <v>0</v>
      </c>
      <c r="Y539" s="11">
        <v>0</v>
      </c>
    </row>
    <row r="540" spans="1:25" ht="11.25">
      <c r="A540" s="10">
        <f t="shared" si="12"/>
        <v>42840</v>
      </c>
      <c r="B540" s="11">
        <v>0.20635463999999998</v>
      </c>
      <c r="C540" s="11">
        <v>0.4681478399999999</v>
      </c>
      <c r="D540" s="11">
        <v>1.8263925599999997</v>
      </c>
      <c r="E540" s="11">
        <v>4.89091296</v>
      </c>
      <c r="F540" s="11">
        <v>6.64954728</v>
      </c>
      <c r="G540" s="11">
        <v>8.54061816</v>
      </c>
      <c r="H540" s="11">
        <v>2.20419608</v>
      </c>
      <c r="I540" s="11">
        <v>2.07483944</v>
      </c>
      <c r="J540" s="11">
        <v>3.9905496799999995</v>
      </c>
      <c r="K540" s="11">
        <v>3.1291987199999998</v>
      </c>
      <c r="L540" s="11">
        <v>6.00173744</v>
      </c>
      <c r="M540" s="11">
        <v>6.15676008</v>
      </c>
      <c r="N540" s="11">
        <v>8.8958356</v>
      </c>
      <c r="O540" s="11">
        <v>6.94419296</v>
      </c>
      <c r="P540" s="11">
        <v>13.001368959999999</v>
      </c>
      <c r="Q540" s="11">
        <v>13.73028336</v>
      </c>
      <c r="R540" s="11">
        <v>13.352479839999999</v>
      </c>
      <c r="S540" s="11">
        <v>8.96154056</v>
      </c>
      <c r="T540" s="11">
        <v>8.110456000000001</v>
      </c>
      <c r="U540" s="11">
        <v>0.31620512</v>
      </c>
      <c r="V540" s="11">
        <v>0.28129936</v>
      </c>
      <c r="W540" s="11">
        <v>0</v>
      </c>
      <c r="X540" s="11">
        <v>0</v>
      </c>
      <c r="Y540" s="11">
        <v>0</v>
      </c>
    </row>
    <row r="541" spans="1:25" ht="11.25">
      <c r="A541" s="10">
        <f t="shared" si="12"/>
        <v>42841</v>
      </c>
      <c r="B541" s="11">
        <v>1.822286</v>
      </c>
      <c r="C541" s="11">
        <v>4.8190481599999995</v>
      </c>
      <c r="D541" s="11">
        <v>6.29535648</v>
      </c>
      <c r="E541" s="11">
        <v>11.251974399999998</v>
      </c>
      <c r="F541" s="11">
        <v>11.138017360000001</v>
      </c>
      <c r="G541" s="11">
        <v>11.88643792</v>
      </c>
      <c r="H541" s="11">
        <v>8.65868176</v>
      </c>
      <c r="I541" s="11">
        <v>5.69374544</v>
      </c>
      <c r="J541" s="11">
        <v>0.08110456</v>
      </c>
      <c r="K541" s="11">
        <v>3.3088607199999998</v>
      </c>
      <c r="L541" s="11">
        <v>5.67834584</v>
      </c>
      <c r="M541" s="11">
        <v>0.05954511999999999</v>
      </c>
      <c r="N541" s="11">
        <v>0.00615984</v>
      </c>
      <c r="O541" s="11">
        <v>0.99481416</v>
      </c>
      <c r="P541" s="11">
        <v>0.03798568</v>
      </c>
      <c r="Q541" s="11">
        <v>0</v>
      </c>
      <c r="R541" s="11">
        <v>0</v>
      </c>
      <c r="S541" s="11">
        <v>0.0010266399999999999</v>
      </c>
      <c r="T541" s="11">
        <v>0</v>
      </c>
      <c r="U541" s="11">
        <v>0</v>
      </c>
      <c r="V541" s="11">
        <v>0</v>
      </c>
      <c r="W541" s="11">
        <v>0</v>
      </c>
      <c r="X541" s="11">
        <v>0</v>
      </c>
      <c r="Y541" s="11">
        <v>0</v>
      </c>
    </row>
    <row r="542" spans="1:25" ht="11.25">
      <c r="A542" s="10">
        <f t="shared" si="12"/>
        <v>42842</v>
      </c>
      <c r="B542" s="11">
        <v>2.3304728</v>
      </c>
      <c r="C542" s="11">
        <v>1.7740339200000002</v>
      </c>
      <c r="D542" s="11">
        <v>5.09521432</v>
      </c>
      <c r="E542" s="11">
        <v>5.18863856</v>
      </c>
      <c r="F542" s="11">
        <v>8.354796319999998</v>
      </c>
      <c r="G542" s="11">
        <v>8.3773824</v>
      </c>
      <c r="H542" s="11">
        <v>10.37317056</v>
      </c>
      <c r="I542" s="11">
        <v>4.8406076</v>
      </c>
      <c r="J542" s="11">
        <v>8.274718399999998</v>
      </c>
      <c r="K542" s="11">
        <v>8.329130319999999</v>
      </c>
      <c r="L542" s="11">
        <v>9.196641119999999</v>
      </c>
      <c r="M542" s="11">
        <v>8.61966944</v>
      </c>
      <c r="N542" s="11">
        <v>8.71720024</v>
      </c>
      <c r="O542" s="11">
        <v>9.41018224</v>
      </c>
      <c r="P542" s="11">
        <v>3.47312312</v>
      </c>
      <c r="Q542" s="11">
        <v>1.4978677599999999</v>
      </c>
      <c r="R542" s="11">
        <v>0.83876488</v>
      </c>
      <c r="S542" s="11">
        <v>0.06365168</v>
      </c>
      <c r="T542" s="11">
        <v>0.03490576</v>
      </c>
      <c r="U542" s="11">
        <v>0</v>
      </c>
      <c r="V542" s="11">
        <v>0</v>
      </c>
      <c r="W542" s="11">
        <v>0</v>
      </c>
      <c r="X542" s="11">
        <v>0</v>
      </c>
      <c r="Y542" s="11">
        <v>0</v>
      </c>
    </row>
    <row r="543" spans="1:25" ht="11.25">
      <c r="A543" s="10">
        <f t="shared" si="12"/>
        <v>42843</v>
      </c>
      <c r="B543" s="11">
        <v>0.02155944</v>
      </c>
      <c r="C543" s="11">
        <v>0.02361272</v>
      </c>
      <c r="D543" s="11">
        <v>0.02669264</v>
      </c>
      <c r="E543" s="11">
        <v>0.00307992</v>
      </c>
      <c r="F543" s="11">
        <v>0.0041065599999999996</v>
      </c>
      <c r="G543" s="11">
        <v>0.0102664</v>
      </c>
      <c r="H543" s="11">
        <v>8.646362080000001</v>
      </c>
      <c r="I543" s="11">
        <v>5.676292559999999</v>
      </c>
      <c r="J543" s="11">
        <v>7.89691488</v>
      </c>
      <c r="K543" s="11">
        <v>1.8582184000000002</v>
      </c>
      <c r="L543" s="11">
        <v>2.2185690399999998</v>
      </c>
      <c r="M543" s="11">
        <v>2.30275352</v>
      </c>
      <c r="N543" s="11">
        <v>0.0041065599999999996</v>
      </c>
      <c r="O543" s="11">
        <v>0.0205328</v>
      </c>
      <c r="P543" s="11">
        <v>0.01437296</v>
      </c>
      <c r="Q543" s="11">
        <v>0.0102664</v>
      </c>
      <c r="R543" s="11">
        <v>0.0020532799999999998</v>
      </c>
      <c r="S543" s="11">
        <v>0</v>
      </c>
      <c r="T543" s="11">
        <v>0</v>
      </c>
      <c r="U543" s="11">
        <v>0</v>
      </c>
      <c r="V543" s="11">
        <v>0</v>
      </c>
      <c r="W543" s="11">
        <v>0</v>
      </c>
      <c r="X543" s="11">
        <v>0</v>
      </c>
      <c r="Y543" s="11">
        <v>0</v>
      </c>
    </row>
    <row r="544" spans="1:25" ht="11.25">
      <c r="A544" s="10">
        <f t="shared" si="12"/>
        <v>42844</v>
      </c>
      <c r="B544" s="11">
        <v>5.05414872</v>
      </c>
      <c r="C544" s="11">
        <v>4.52132256</v>
      </c>
      <c r="D544" s="11">
        <v>4.67531856</v>
      </c>
      <c r="E544" s="11">
        <v>5.993524320000001</v>
      </c>
      <c r="F544" s="11">
        <v>5.8877804000000005</v>
      </c>
      <c r="G544" s="11">
        <v>6.08181536</v>
      </c>
      <c r="H544" s="11">
        <v>3.1753975199999998</v>
      </c>
      <c r="I544" s="11">
        <v>3.39201856</v>
      </c>
      <c r="J544" s="11">
        <v>4.012109119999999</v>
      </c>
      <c r="K544" s="11">
        <v>0.09547752</v>
      </c>
      <c r="L544" s="11">
        <v>0.10882384</v>
      </c>
      <c r="M544" s="11">
        <v>0</v>
      </c>
      <c r="N544" s="11">
        <v>0</v>
      </c>
      <c r="O544" s="11">
        <v>2.00297464</v>
      </c>
      <c r="P544" s="11">
        <v>1.9239233599999999</v>
      </c>
      <c r="Q544" s="11">
        <v>0.12627672</v>
      </c>
      <c r="R544" s="11">
        <v>0.025666</v>
      </c>
      <c r="S544" s="11">
        <v>0.01745288</v>
      </c>
      <c r="T544" s="11">
        <v>0</v>
      </c>
      <c r="U544" s="11">
        <v>0</v>
      </c>
      <c r="V544" s="11">
        <v>0</v>
      </c>
      <c r="W544" s="11">
        <v>0</v>
      </c>
      <c r="X544" s="11">
        <v>0</v>
      </c>
      <c r="Y544" s="11">
        <v>0</v>
      </c>
    </row>
    <row r="545" spans="1:25" ht="11.25">
      <c r="A545" s="10">
        <f t="shared" si="12"/>
        <v>42845</v>
      </c>
      <c r="B545" s="11">
        <v>1.06154576</v>
      </c>
      <c r="C545" s="11">
        <v>3.93819104</v>
      </c>
      <c r="D545" s="11">
        <v>1.15394336</v>
      </c>
      <c r="E545" s="11">
        <v>1.96190904</v>
      </c>
      <c r="F545" s="11">
        <v>3.81294096</v>
      </c>
      <c r="G545" s="11">
        <v>0.3695904</v>
      </c>
      <c r="H545" s="11">
        <v>0.45377488</v>
      </c>
      <c r="I545" s="11">
        <v>0.43529536</v>
      </c>
      <c r="J545" s="11">
        <v>0.90652312</v>
      </c>
      <c r="K545" s="11">
        <v>0.21970096</v>
      </c>
      <c r="L545" s="11">
        <v>1.18782248</v>
      </c>
      <c r="M545" s="11">
        <v>0</v>
      </c>
      <c r="N545" s="11">
        <v>0</v>
      </c>
      <c r="O545" s="11">
        <v>0.9855744</v>
      </c>
      <c r="P545" s="11">
        <v>0.7422607200000001</v>
      </c>
      <c r="Q545" s="11">
        <v>0.39217648</v>
      </c>
      <c r="R545" s="11">
        <v>0.016426239999999998</v>
      </c>
      <c r="S545" s="11">
        <v>2.0871591199999995</v>
      </c>
      <c r="T545" s="11">
        <v>0.0041065599999999996</v>
      </c>
      <c r="U545" s="11">
        <v>0.01847952</v>
      </c>
      <c r="V545" s="11">
        <v>0.11087712000000001</v>
      </c>
      <c r="W545" s="11">
        <v>0</v>
      </c>
      <c r="X545" s="11">
        <v>0.008213119999999999</v>
      </c>
      <c r="Y545" s="11">
        <v>0.02361272</v>
      </c>
    </row>
    <row r="546" spans="1:25" ht="11.25">
      <c r="A546" s="10">
        <f t="shared" si="12"/>
        <v>42846</v>
      </c>
      <c r="B546" s="11">
        <v>0</v>
      </c>
      <c r="C546" s="11">
        <v>0.008213119999999999</v>
      </c>
      <c r="D546" s="11">
        <v>0.0102664</v>
      </c>
      <c r="E546" s="11">
        <v>0.0020532799999999998</v>
      </c>
      <c r="F546" s="11">
        <v>0.0102664</v>
      </c>
      <c r="G546" s="11">
        <v>0.0102664</v>
      </c>
      <c r="H546" s="11">
        <v>0.00615984</v>
      </c>
      <c r="I546" s="11">
        <v>0.21764768</v>
      </c>
      <c r="J546" s="11">
        <v>0.7237812</v>
      </c>
      <c r="K546" s="11">
        <v>0.76176688</v>
      </c>
      <c r="L546" s="11">
        <v>2.83660632</v>
      </c>
      <c r="M546" s="11">
        <v>0.0041065599999999996</v>
      </c>
      <c r="N546" s="11">
        <v>0</v>
      </c>
      <c r="O546" s="11">
        <v>0</v>
      </c>
      <c r="P546" s="11">
        <v>0.0020532799999999998</v>
      </c>
      <c r="Q546" s="11">
        <v>0.0010266399999999999</v>
      </c>
      <c r="R546" s="11">
        <v>0</v>
      </c>
      <c r="S546" s="11">
        <v>0</v>
      </c>
      <c r="T546" s="11">
        <v>0</v>
      </c>
      <c r="U546" s="11">
        <v>0.0041065599999999996</v>
      </c>
      <c r="V546" s="11">
        <v>0.008213119999999999</v>
      </c>
      <c r="W546" s="11">
        <v>0</v>
      </c>
      <c r="X546" s="11">
        <v>0</v>
      </c>
      <c r="Y546" s="11">
        <v>0</v>
      </c>
    </row>
    <row r="547" spans="1:25" ht="11.25">
      <c r="A547" s="10">
        <f t="shared" si="12"/>
        <v>42847</v>
      </c>
      <c r="B547" s="11">
        <v>0.00615984</v>
      </c>
      <c r="C547" s="11">
        <v>0.008213119999999999</v>
      </c>
      <c r="D547" s="11">
        <v>0.008213119999999999</v>
      </c>
      <c r="E547" s="11">
        <v>0.008213119999999999</v>
      </c>
      <c r="F547" s="11">
        <v>0.0041065599999999996</v>
      </c>
      <c r="G547" s="11">
        <v>0.01334632</v>
      </c>
      <c r="H547" s="11">
        <v>0.00923976</v>
      </c>
      <c r="I547" s="11">
        <v>0.02463936</v>
      </c>
      <c r="J547" s="11">
        <v>3.8088344000000003</v>
      </c>
      <c r="K547" s="11">
        <v>0.01334632</v>
      </c>
      <c r="L547" s="11">
        <v>0.0041065599999999996</v>
      </c>
      <c r="M547" s="11">
        <v>0.035932399999999996</v>
      </c>
      <c r="N547" s="11">
        <v>0.27411288</v>
      </c>
      <c r="O547" s="11">
        <v>1.9567758399999997</v>
      </c>
      <c r="P547" s="11">
        <v>0.022586079999999998</v>
      </c>
      <c r="Q547" s="11">
        <v>0.00615984</v>
      </c>
      <c r="R547" s="11">
        <v>0</v>
      </c>
      <c r="S547" s="11">
        <v>0.01231968</v>
      </c>
      <c r="T547" s="11">
        <v>0.00923976</v>
      </c>
      <c r="U547" s="11">
        <v>0.0041065599999999996</v>
      </c>
      <c r="V547" s="11">
        <v>0.0102664</v>
      </c>
      <c r="W547" s="11">
        <v>0</v>
      </c>
      <c r="X547" s="11">
        <v>0</v>
      </c>
      <c r="Y547" s="11">
        <v>0</v>
      </c>
    </row>
    <row r="548" spans="1:25" ht="11.25">
      <c r="A548" s="10">
        <f t="shared" si="12"/>
        <v>42848</v>
      </c>
      <c r="B548" s="11">
        <v>0.00307992</v>
      </c>
      <c r="C548" s="11">
        <v>0</v>
      </c>
      <c r="D548" s="11">
        <v>0</v>
      </c>
      <c r="E548" s="11">
        <v>0</v>
      </c>
      <c r="F548" s="11">
        <v>0</v>
      </c>
      <c r="G548" s="11">
        <v>0.0010266399999999999</v>
      </c>
      <c r="H548" s="11">
        <v>0</v>
      </c>
      <c r="I548" s="11">
        <v>0</v>
      </c>
      <c r="J548" s="11">
        <v>0.0153996</v>
      </c>
      <c r="K548" s="11">
        <v>0.02463936</v>
      </c>
      <c r="L548" s="11">
        <v>0.78743288</v>
      </c>
      <c r="M548" s="11">
        <v>0.64472992</v>
      </c>
      <c r="N548" s="11">
        <v>4.16199856</v>
      </c>
      <c r="O548" s="11">
        <v>7.949273520000001</v>
      </c>
      <c r="P548" s="11">
        <v>9.283905520000001</v>
      </c>
      <c r="Q548" s="11">
        <v>6.84460888</v>
      </c>
      <c r="R548" s="11">
        <v>0.8438980800000001</v>
      </c>
      <c r="S548" s="11">
        <v>2.08818576</v>
      </c>
      <c r="T548" s="11">
        <v>0.04414552</v>
      </c>
      <c r="U548" s="11">
        <v>2.2699010399999997</v>
      </c>
      <c r="V548" s="11">
        <v>0.033879120000000006</v>
      </c>
      <c r="W548" s="11">
        <v>0</v>
      </c>
      <c r="X548" s="11">
        <v>0</v>
      </c>
      <c r="Y548" s="11">
        <v>0.022586079999999998</v>
      </c>
    </row>
    <row r="549" spans="1:25" ht="11.25">
      <c r="A549" s="10">
        <f t="shared" si="12"/>
        <v>42849</v>
      </c>
      <c r="B549" s="11">
        <v>0.008213119999999999</v>
      </c>
      <c r="C549" s="11">
        <v>0.47122776</v>
      </c>
      <c r="D549" s="11">
        <v>0</v>
      </c>
      <c r="E549" s="11">
        <v>3.6692113600000003</v>
      </c>
      <c r="F549" s="11">
        <v>7.6690008</v>
      </c>
      <c r="G549" s="11">
        <v>9.982020720000001</v>
      </c>
      <c r="H549" s="11">
        <v>5.27076976</v>
      </c>
      <c r="I549" s="11">
        <v>2.2945404000000003</v>
      </c>
      <c r="J549" s="11">
        <v>2.1867432000000004</v>
      </c>
      <c r="K549" s="11">
        <v>0</v>
      </c>
      <c r="L549" s="11">
        <v>0</v>
      </c>
      <c r="M549" s="11">
        <v>0</v>
      </c>
      <c r="N549" s="11">
        <v>0</v>
      </c>
      <c r="O549" s="11">
        <v>0</v>
      </c>
      <c r="P549" s="11">
        <v>1.54098664</v>
      </c>
      <c r="Q549" s="11">
        <v>0.00307992</v>
      </c>
      <c r="R549" s="11">
        <v>2.67029064</v>
      </c>
      <c r="S549" s="11">
        <v>4.07986736</v>
      </c>
      <c r="T549" s="11">
        <v>3.5470412</v>
      </c>
      <c r="U549" s="11">
        <v>2.14157104</v>
      </c>
      <c r="V549" s="11">
        <v>2.77500792</v>
      </c>
      <c r="W549" s="11">
        <v>0</v>
      </c>
      <c r="X549" s="11">
        <v>0</v>
      </c>
      <c r="Y549" s="11">
        <v>0</v>
      </c>
    </row>
    <row r="550" spans="1:25" ht="11.25">
      <c r="A550" s="10">
        <f t="shared" si="12"/>
        <v>42850</v>
      </c>
      <c r="B550" s="11">
        <v>0.41578919999999997</v>
      </c>
      <c r="C550" s="11">
        <v>0.15810256</v>
      </c>
      <c r="D550" s="11">
        <v>2.2688744</v>
      </c>
      <c r="E550" s="11">
        <v>5.791276239999999</v>
      </c>
      <c r="F550" s="11">
        <v>4.6917447999999995</v>
      </c>
      <c r="G550" s="11">
        <v>6.13725392</v>
      </c>
      <c r="H550" s="11">
        <v>5.2409972</v>
      </c>
      <c r="I550" s="11">
        <v>0</v>
      </c>
      <c r="J550" s="11">
        <v>0.8315783999999999</v>
      </c>
      <c r="K550" s="11">
        <v>0.0020532799999999998</v>
      </c>
      <c r="L550" s="11">
        <v>0</v>
      </c>
      <c r="M550" s="11">
        <v>0</v>
      </c>
      <c r="N550" s="11">
        <v>0</v>
      </c>
      <c r="O550" s="11">
        <v>0</v>
      </c>
      <c r="P550" s="11">
        <v>0</v>
      </c>
      <c r="Q550" s="11">
        <v>0</v>
      </c>
      <c r="R550" s="11">
        <v>0</v>
      </c>
      <c r="S550" s="11">
        <v>0</v>
      </c>
      <c r="T550" s="11">
        <v>0</v>
      </c>
      <c r="U550" s="11">
        <v>0</v>
      </c>
      <c r="V550" s="11">
        <v>0</v>
      </c>
      <c r="W550" s="11">
        <v>0</v>
      </c>
      <c r="X550" s="11">
        <v>0</v>
      </c>
      <c r="Y550" s="11">
        <v>0</v>
      </c>
    </row>
    <row r="551" spans="1:25" ht="11.25">
      <c r="A551" s="10">
        <f t="shared" si="12"/>
        <v>42851</v>
      </c>
      <c r="B551" s="11">
        <v>2.47522904</v>
      </c>
      <c r="C551" s="11">
        <v>2.60458568</v>
      </c>
      <c r="D551" s="11">
        <v>1.51224072</v>
      </c>
      <c r="E551" s="11">
        <v>2.6015057600000002</v>
      </c>
      <c r="F551" s="11">
        <v>1.96909552</v>
      </c>
      <c r="G551" s="11">
        <v>0.2617932</v>
      </c>
      <c r="H551" s="11">
        <v>0.033879120000000006</v>
      </c>
      <c r="I551" s="11">
        <v>0</v>
      </c>
      <c r="J551" s="11">
        <v>0</v>
      </c>
      <c r="K551" s="11">
        <v>0</v>
      </c>
      <c r="L551" s="11">
        <v>0</v>
      </c>
      <c r="M551" s="11">
        <v>0</v>
      </c>
      <c r="N551" s="11">
        <v>0</v>
      </c>
      <c r="O551" s="11">
        <v>0</v>
      </c>
      <c r="P551" s="11">
        <v>0</v>
      </c>
      <c r="Q551" s="11">
        <v>0</v>
      </c>
      <c r="R551" s="11">
        <v>0</v>
      </c>
      <c r="S551" s="11">
        <v>0</v>
      </c>
      <c r="T551" s="11">
        <v>0</v>
      </c>
      <c r="U551" s="11">
        <v>0</v>
      </c>
      <c r="V551" s="11">
        <v>0</v>
      </c>
      <c r="W551" s="11">
        <v>0</v>
      </c>
      <c r="X551" s="11">
        <v>0</v>
      </c>
      <c r="Y551" s="11">
        <v>0</v>
      </c>
    </row>
    <row r="552" spans="1:25" ht="11.25">
      <c r="A552" s="10">
        <f t="shared" si="12"/>
        <v>42852</v>
      </c>
      <c r="B552" s="11">
        <v>0</v>
      </c>
      <c r="C552" s="11">
        <v>0</v>
      </c>
      <c r="D552" s="11">
        <v>0</v>
      </c>
      <c r="E552" s="11">
        <v>0</v>
      </c>
      <c r="F552" s="11">
        <v>0</v>
      </c>
      <c r="G552" s="11">
        <v>0</v>
      </c>
      <c r="H552" s="11">
        <v>0</v>
      </c>
      <c r="I552" s="11">
        <v>0.0010266399999999999</v>
      </c>
      <c r="J552" s="11">
        <v>0</v>
      </c>
      <c r="K552" s="11">
        <v>0</v>
      </c>
      <c r="L552" s="11">
        <v>0</v>
      </c>
      <c r="M552" s="11">
        <v>0</v>
      </c>
      <c r="N552" s="11">
        <v>0</v>
      </c>
      <c r="O552" s="11">
        <v>0</v>
      </c>
      <c r="P552" s="11">
        <v>0</v>
      </c>
      <c r="Q552" s="11">
        <v>0</v>
      </c>
      <c r="R552" s="11">
        <v>0</v>
      </c>
      <c r="S552" s="11">
        <v>0</v>
      </c>
      <c r="T552" s="11">
        <v>0</v>
      </c>
      <c r="U552" s="11">
        <v>0</v>
      </c>
      <c r="V552" s="11">
        <v>0</v>
      </c>
      <c r="W552" s="11">
        <v>0</v>
      </c>
      <c r="X552" s="11">
        <v>0</v>
      </c>
      <c r="Y552" s="11">
        <v>0</v>
      </c>
    </row>
    <row r="553" spans="1:25" ht="11.25">
      <c r="A553" s="10">
        <f t="shared" si="12"/>
        <v>42853</v>
      </c>
      <c r="B553" s="11">
        <v>0</v>
      </c>
      <c r="C553" s="11">
        <v>0</v>
      </c>
      <c r="D553" s="11">
        <v>0</v>
      </c>
      <c r="E553" s="11">
        <v>0</v>
      </c>
      <c r="F553" s="11">
        <v>0</v>
      </c>
      <c r="G553" s="11">
        <v>0</v>
      </c>
      <c r="H553" s="11">
        <v>0</v>
      </c>
      <c r="I553" s="11">
        <v>0</v>
      </c>
      <c r="J553" s="11">
        <v>0</v>
      </c>
      <c r="K553" s="11">
        <v>0</v>
      </c>
      <c r="L553" s="11">
        <v>0</v>
      </c>
      <c r="M553" s="11">
        <v>0</v>
      </c>
      <c r="N553" s="11">
        <v>0</v>
      </c>
      <c r="O553" s="11">
        <v>0</v>
      </c>
      <c r="P553" s="11">
        <v>0</v>
      </c>
      <c r="Q553" s="11">
        <v>0</v>
      </c>
      <c r="R553" s="11">
        <v>0</v>
      </c>
      <c r="S553" s="11">
        <v>0</v>
      </c>
      <c r="T553" s="11">
        <v>0</v>
      </c>
      <c r="U553" s="11">
        <v>0</v>
      </c>
      <c r="V553" s="11">
        <v>0</v>
      </c>
      <c r="W553" s="11">
        <v>0</v>
      </c>
      <c r="X553" s="11">
        <v>0</v>
      </c>
      <c r="Y553" s="11">
        <v>0</v>
      </c>
    </row>
    <row r="554" spans="1:25" ht="11.25">
      <c r="A554" s="10">
        <f t="shared" si="12"/>
        <v>42854</v>
      </c>
      <c r="B554" s="11">
        <v>0</v>
      </c>
      <c r="C554" s="11">
        <v>0</v>
      </c>
      <c r="D554" s="11">
        <v>0</v>
      </c>
      <c r="E554" s="11">
        <v>0</v>
      </c>
      <c r="F554" s="11">
        <v>0</v>
      </c>
      <c r="G554" s="11">
        <v>0</v>
      </c>
      <c r="H554" s="11">
        <v>0</v>
      </c>
      <c r="I554" s="11">
        <v>0</v>
      </c>
      <c r="J554" s="11">
        <v>0</v>
      </c>
      <c r="K554" s="11">
        <v>0</v>
      </c>
      <c r="L554" s="11">
        <v>0</v>
      </c>
      <c r="M554" s="11">
        <v>0</v>
      </c>
      <c r="N554" s="11">
        <v>0</v>
      </c>
      <c r="O554" s="11">
        <v>0</v>
      </c>
      <c r="P554" s="11">
        <v>0</v>
      </c>
      <c r="Q554" s="11">
        <v>0</v>
      </c>
      <c r="R554" s="11">
        <v>0</v>
      </c>
      <c r="S554" s="11">
        <v>0</v>
      </c>
      <c r="T554" s="11">
        <v>0</v>
      </c>
      <c r="U554" s="11">
        <v>0</v>
      </c>
      <c r="V554" s="11">
        <v>0</v>
      </c>
      <c r="W554" s="11">
        <v>0</v>
      </c>
      <c r="X554" s="11">
        <v>0</v>
      </c>
      <c r="Y554" s="11">
        <v>0</v>
      </c>
    </row>
    <row r="555" spans="1:25" ht="11.25">
      <c r="A555" s="10">
        <f t="shared" si="12"/>
        <v>42855</v>
      </c>
      <c r="B555" s="11">
        <v>0</v>
      </c>
      <c r="C555" s="11">
        <v>0.04311888</v>
      </c>
      <c r="D555" s="11">
        <v>0.0041065599999999996</v>
      </c>
      <c r="E555" s="11">
        <v>0.65396968</v>
      </c>
      <c r="F555" s="11">
        <v>0</v>
      </c>
      <c r="G555" s="11">
        <v>0.30285880000000004</v>
      </c>
      <c r="H555" s="11">
        <v>0.13962304</v>
      </c>
      <c r="I555" s="11">
        <v>0.20738128</v>
      </c>
      <c r="J555" s="11">
        <v>1.16420976</v>
      </c>
      <c r="K555" s="11">
        <v>0</v>
      </c>
      <c r="L555" s="11">
        <v>0</v>
      </c>
      <c r="M555" s="11">
        <v>0</v>
      </c>
      <c r="N555" s="11">
        <v>0</v>
      </c>
      <c r="O555" s="11">
        <v>0</v>
      </c>
      <c r="P555" s="11">
        <v>0</v>
      </c>
      <c r="Q555" s="11">
        <v>0</v>
      </c>
      <c r="R555" s="11">
        <v>0</v>
      </c>
      <c r="S555" s="11">
        <v>0</v>
      </c>
      <c r="T555" s="11">
        <v>0</v>
      </c>
      <c r="U555" s="11">
        <v>0</v>
      </c>
      <c r="V555" s="11">
        <v>0</v>
      </c>
      <c r="W555" s="11">
        <v>0</v>
      </c>
      <c r="X555" s="11">
        <v>0</v>
      </c>
      <c r="Y555" s="11">
        <v>0</v>
      </c>
    </row>
    <row r="556" spans="1:25" ht="11.25">
      <c r="A556" s="10"/>
      <c r="B556" s="11"/>
      <c r="C556" s="11"/>
      <c r="D556" s="11"/>
      <c r="E556" s="11"/>
      <c r="F556" s="11"/>
      <c r="G556" s="11"/>
      <c r="H556" s="11"/>
      <c r="I556" s="11"/>
      <c r="J556" s="11"/>
      <c r="K556" s="11"/>
      <c r="L556" s="11"/>
      <c r="M556" s="11"/>
      <c r="N556" s="11"/>
      <c r="O556" s="11"/>
      <c r="P556" s="11"/>
      <c r="Q556" s="11"/>
      <c r="R556" s="11"/>
      <c r="S556" s="11"/>
      <c r="T556" s="11"/>
      <c r="U556" s="11"/>
      <c r="V556" s="11"/>
      <c r="W556" s="11"/>
      <c r="X556" s="11"/>
      <c r="Y556" s="11"/>
    </row>
    <row r="557" spans="1:25" ht="11.25">
      <c r="A557" s="15"/>
      <c r="B557" s="16"/>
      <c r="C557" s="17"/>
      <c r="D557" s="17"/>
      <c r="E557" s="16"/>
      <c r="F557" s="16"/>
      <c r="G557" s="17"/>
      <c r="H557" s="17"/>
      <c r="I557" s="16"/>
      <c r="J557" s="16"/>
      <c r="K557" s="16"/>
      <c r="L557" s="16"/>
      <c r="M557" s="16"/>
      <c r="N557" s="16"/>
      <c r="O557" s="16"/>
      <c r="P557" s="16"/>
      <c r="Q557" s="16"/>
      <c r="R557" s="16"/>
      <c r="S557" s="16"/>
      <c r="T557" s="16"/>
      <c r="U557" s="16"/>
      <c r="V557" s="16"/>
      <c r="W557" s="16"/>
      <c r="X557" s="16"/>
      <c r="Y557" s="16"/>
    </row>
    <row r="558" spans="1:25" ht="28.5" customHeight="1">
      <c r="A558" s="47" t="s">
        <v>76</v>
      </c>
      <c r="B558" s="48"/>
      <c r="C558" s="48"/>
      <c r="D558" s="48"/>
      <c r="E558" s="48"/>
      <c r="F558" s="48"/>
      <c r="G558" s="48"/>
      <c r="H558" s="48"/>
      <c r="I558" s="48"/>
      <c r="J558" s="48"/>
      <c r="K558" s="48"/>
      <c r="L558" s="48"/>
      <c r="M558" s="48"/>
      <c r="N558" s="48"/>
      <c r="O558" s="48"/>
      <c r="P558" s="48"/>
      <c r="Q558" s="48"/>
      <c r="R558" s="48"/>
      <c r="S558" s="48"/>
      <c r="T558" s="48"/>
      <c r="U558" s="48"/>
      <c r="V558" s="48"/>
      <c r="W558" s="48"/>
      <c r="X558" s="48"/>
      <c r="Y558" s="49"/>
    </row>
    <row r="559" spans="1:25" ht="15">
      <c r="A559" s="35"/>
      <c r="B559" s="35"/>
      <c r="C559" s="35"/>
      <c r="D559" s="35"/>
      <c r="E559" s="35"/>
      <c r="F559" s="35"/>
      <c r="G559" s="35"/>
      <c r="H559" s="35"/>
      <c r="I559" s="35"/>
      <c r="J559" s="35"/>
      <c r="K559" s="35"/>
      <c r="L559" s="35"/>
      <c r="M559" s="35"/>
      <c r="N559" s="35"/>
      <c r="O559" s="35"/>
      <c r="P559" s="35"/>
      <c r="Q559" s="35"/>
      <c r="R559" s="35"/>
      <c r="S559" s="35"/>
      <c r="T559" s="35"/>
      <c r="U559" s="35"/>
      <c r="V559" s="35"/>
      <c r="W559" s="35"/>
      <c r="X559" s="35"/>
      <c r="Y559" s="35"/>
    </row>
    <row r="560" spans="1:25" ht="12.75">
      <c r="A560" s="47" t="s">
        <v>47</v>
      </c>
      <c r="B560" s="48"/>
      <c r="C560" s="48"/>
      <c r="D560" s="48"/>
      <c r="E560" s="48"/>
      <c r="F560" s="48"/>
      <c r="G560" s="48"/>
      <c r="H560" s="48"/>
      <c r="I560" s="48"/>
      <c r="J560" s="48"/>
      <c r="K560" s="48"/>
      <c r="L560" s="48"/>
      <c r="M560" s="48"/>
      <c r="N560" s="48"/>
      <c r="O560" s="48"/>
      <c r="P560" s="48"/>
      <c r="Q560" s="48"/>
      <c r="R560" s="48"/>
      <c r="S560" s="48"/>
      <c r="T560" s="48"/>
      <c r="U560" s="48"/>
      <c r="V560" s="48"/>
      <c r="W560" s="48"/>
      <c r="X560" s="48"/>
      <c r="Y560" s="49"/>
    </row>
    <row r="561" spans="1:25" ht="11.25">
      <c r="A561" s="7"/>
      <c r="B561" s="6" t="s">
        <v>23</v>
      </c>
      <c r="C561" s="8" t="s">
        <v>24</v>
      </c>
      <c r="D561" s="9" t="s">
        <v>25</v>
      </c>
      <c r="E561" s="6" t="s">
        <v>26</v>
      </c>
      <c r="F561" s="6" t="s">
        <v>27</v>
      </c>
      <c r="G561" s="8" t="s">
        <v>28</v>
      </c>
      <c r="H561" s="9" t="s">
        <v>29</v>
      </c>
      <c r="I561" s="6" t="s">
        <v>30</v>
      </c>
      <c r="J561" s="6" t="s">
        <v>31</v>
      </c>
      <c r="K561" s="6" t="s">
        <v>32</v>
      </c>
      <c r="L561" s="6" t="s">
        <v>33</v>
      </c>
      <c r="M561" s="6" t="s">
        <v>34</v>
      </c>
      <c r="N561" s="6" t="s">
        <v>35</v>
      </c>
      <c r="O561" s="6" t="s">
        <v>36</v>
      </c>
      <c r="P561" s="6" t="s">
        <v>37</v>
      </c>
      <c r="Q561" s="6" t="s">
        <v>38</v>
      </c>
      <c r="R561" s="6" t="s">
        <v>39</v>
      </c>
      <c r="S561" s="6" t="s">
        <v>40</v>
      </c>
      <c r="T561" s="6" t="s">
        <v>41</v>
      </c>
      <c r="U561" s="6" t="s">
        <v>42</v>
      </c>
      <c r="V561" s="6" t="s">
        <v>43</v>
      </c>
      <c r="W561" s="6" t="s">
        <v>44</v>
      </c>
      <c r="X561" s="6" t="s">
        <v>45</v>
      </c>
      <c r="Y561" s="6" t="s">
        <v>64</v>
      </c>
    </row>
    <row r="562" spans="1:25" ht="11.25">
      <c r="A562" s="10">
        <f aca="true" t="shared" si="13" ref="A562:A591">A526</f>
        <v>42826</v>
      </c>
      <c r="B562" s="11">
        <v>0</v>
      </c>
      <c r="C562" s="11">
        <v>0</v>
      </c>
      <c r="D562" s="11">
        <v>14.109113520000001</v>
      </c>
      <c r="E562" s="11">
        <v>20.79664648</v>
      </c>
      <c r="F562" s="11">
        <v>10.28077296</v>
      </c>
      <c r="G562" s="11">
        <v>21.81199344</v>
      </c>
      <c r="H562" s="11">
        <v>7.5868696</v>
      </c>
      <c r="I562" s="11">
        <v>19.548252239999997</v>
      </c>
      <c r="J562" s="11">
        <v>10.96759512</v>
      </c>
      <c r="K562" s="11">
        <v>17.756765440000002</v>
      </c>
      <c r="L562" s="11">
        <v>4.93916504</v>
      </c>
      <c r="M562" s="11">
        <v>0.39628304</v>
      </c>
      <c r="N562" s="11">
        <v>23.162025040000003</v>
      </c>
      <c r="O562" s="11">
        <v>20.197088719999996</v>
      </c>
      <c r="P562" s="11">
        <v>22.84889984</v>
      </c>
      <c r="Q562" s="11">
        <v>27.87738256</v>
      </c>
      <c r="R562" s="11">
        <v>50.82997304</v>
      </c>
      <c r="S562" s="11">
        <v>63.032616080000004</v>
      </c>
      <c r="T562" s="11">
        <v>73.3328952</v>
      </c>
      <c r="U562" s="11">
        <v>69.51790095999999</v>
      </c>
      <c r="V562" s="11">
        <v>74.2158056</v>
      </c>
      <c r="W562" s="11">
        <v>70.03943408</v>
      </c>
      <c r="X562" s="11">
        <v>68.6103512</v>
      </c>
      <c r="Y562" s="11">
        <v>69.14831056</v>
      </c>
    </row>
    <row r="563" spans="1:25" ht="11.25">
      <c r="A563" s="10">
        <f t="shared" si="13"/>
        <v>42827</v>
      </c>
      <c r="B563" s="11">
        <v>2.63949144</v>
      </c>
      <c r="C563" s="11">
        <v>3.1692376799999997</v>
      </c>
      <c r="D563" s="11">
        <v>1.35311152</v>
      </c>
      <c r="E563" s="11">
        <v>3.90841848</v>
      </c>
      <c r="F563" s="11">
        <v>2.80580712</v>
      </c>
      <c r="G563" s="11">
        <v>2.1836632799999998</v>
      </c>
      <c r="H563" s="11">
        <v>2.2976203199999996</v>
      </c>
      <c r="I563" s="11">
        <v>0</v>
      </c>
      <c r="J563" s="11">
        <v>0</v>
      </c>
      <c r="K563" s="11">
        <v>0</v>
      </c>
      <c r="L563" s="11">
        <v>0</v>
      </c>
      <c r="M563" s="11">
        <v>0</v>
      </c>
      <c r="N563" s="11">
        <v>0</v>
      </c>
      <c r="O563" s="11">
        <v>0</v>
      </c>
      <c r="P563" s="11">
        <v>0</v>
      </c>
      <c r="Q563" s="11">
        <v>0</v>
      </c>
      <c r="R563" s="11">
        <v>4.806728479999999</v>
      </c>
      <c r="S563" s="11">
        <v>7.69158688</v>
      </c>
      <c r="T563" s="11">
        <v>7.310703439999999</v>
      </c>
      <c r="U563" s="11">
        <v>22.90331176</v>
      </c>
      <c r="V563" s="11">
        <v>16.08026232</v>
      </c>
      <c r="W563" s="11">
        <v>78.51434728000001</v>
      </c>
      <c r="X563" s="11">
        <v>76.77932568</v>
      </c>
      <c r="Y563" s="11">
        <v>76.09353016</v>
      </c>
    </row>
    <row r="564" spans="1:25" ht="11.25">
      <c r="A564" s="10">
        <f t="shared" si="13"/>
        <v>42828</v>
      </c>
      <c r="B564" s="11">
        <v>0</v>
      </c>
      <c r="C564" s="11">
        <v>2.65078448</v>
      </c>
      <c r="D564" s="11">
        <v>0</v>
      </c>
      <c r="E564" s="11">
        <v>0</v>
      </c>
      <c r="F564" s="11">
        <v>0</v>
      </c>
      <c r="G564" s="11">
        <v>0</v>
      </c>
      <c r="H564" s="11">
        <v>0</v>
      </c>
      <c r="I564" s="11">
        <v>0</v>
      </c>
      <c r="J564" s="11">
        <v>0</v>
      </c>
      <c r="K564" s="11">
        <v>0</v>
      </c>
      <c r="L564" s="11">
        <v>0</v>
      </c>
      <c r="M564" s="11">
        <v>0</v>
      </c>
      <c r="N564" s="11">
        <v>0</v>
      </c>
      <c r="O564" s="11">
        <v>0</v>
      </c>
      <c r="P564" s="11">
        <v>0</v>
      </c>
      <c r="Q564" s="11">
        <v>0</v>
      </c>
      <c r="R564" s="11">
        <v>0.32647152</v>
      </c>
      <c r="S564" s="11">
        <v>0</v>
      </c>
      <c r="T564" s="11">
        <v>29.06315176</v>
      </c>
      <c r="U564" s="11">
        <v>0.45377488</v>
      </c>
      <c r="V564" s="11">
        <v>10.023086319999999</v>
      </c>
      <c r="W564" s="11">
        <v>14.040328639999998</v>
      </c>
      <c r="X564" s="11">
        <v>21.94135008</v>
      </c>
      <c r="Y564" s="11">
        <v>28.99642016</v>
      </c>
    </row>
    <row r="565" spans="1:25" ht="11.25">
      <c r="A565" s="10">
        <f t="shared" si="13"/>
        <v>42829</v>
      </c>
      <c r="B565" s="11">
        <v>0.048252079999999996</v>
      </c>
      <c r="C565" s="11">
        <v>0.0010266399999999999</v>
      </c>
      <c r="D565" s="11">
        <v>0.022586079999999998</v>
      </c>
      <c r="E565" s="11">
        <v>0</v>
      </c>
      <c r="F565" s="11">
        <v>0</v>
      </c>
      <c r="G565" s="11">
        <v>0</v>
      </c>
      <c r="H565" s="11">
        <v>0</v>
      </c>
      <c r="I565" s="11">
        <v>0</v>
      </c>
      <c r="J565" s="11">
        <v>0</v>
      </c>
      <c r="K565" s="11">
        <v>0</v>
      </c>
      <c r="L565" s="11">
        <v>0</v>
      </c>
      <c r="M565" s="11">
        <v>0</v>
      </c>
      <c r="N565" s="11">
        <v>0</v>
      </c>
      <c r="O565" s="11">
        <v>0</v>
      </c>
      <c r="P565" s="11">
        <v>0</v>
      </c>
      <c r="Q565" s="11">
        <v>0</v>
      </c>
      <c r="R565" s="11">
        <v>0</v>
      </c>
      <c r="S565" s="11">
        <v>0</v>
      </c>
      <c r="T565" s="11">
        <v>0</v>
      </c>
      <c r="U565" s="11">
        <v>5.35598088</v>
      </c>
      <c r="V565" s="11">
        <v>0</v>
      </c>
      <c r="W565" s="11">
        <v>1.59231864</v>
      </c>
      <c r="X565" s="11">
        <v>15.11316744</v>
      </c>
      <c r="Y565" s="11">
        <v>30.666763439999997</v>
      </c>
    </row>
    <row r="566" spans="1:25" ht="11.25">
      <c r="A566" s="10">
        <f t="shared" si="13"/>
        <v>42830</v>
      </c>
      <c r="B566" s="11">
        <v>0.26487312</v>
      </c>
      <c r="C566" s="11">
        <v>0</v>
      </c>
      <c r="D566" s="11">
        <v>0</v>
      </c>
      <c r="E566" s="11">
        <v>0.0041065599999999996</v>
      </c>
      <c r="F566" s="11">
        <v>0</v>
      </c>
      <c r="G566" s="11">
        <v>0</v>
      </c>
      <c r="H566" s="11">
        <v>0</v>
      </c>
      <c r="I566" s="11">
        <v>0</v>
      </c>
      <c r="J566" s="11">
        <v>0</v>
      </c>
      <c r="K566" s="11">
        <v>0</v>
      </c>
      <c r="L566" s="11">
        <v>0</v>
      </c>
      <c r="M566" s="11">
        <v>0.13140991999999999</v>
      </c>
      <c r="N566" s="11">
        <v>2.8047804800000002</v>
      </c>
      <c r="O566" s="11">
        <v>6.2943298400000005</v>
      </c>
      <c r="P566" s="11">
        <v>9.227440319999998</v>
      </c>
      <c r="Q566" s="11">
        <v>10.159629439999998</v>
      </c>
      <c r="R566" s="11">
        <v>13.124565760000001</v>
      </c>
      <c r="S566" s="11">
        <v>15.28461632</v>
      </c>
      <c r="T566" s="11">
        <v>0.92602928</v>
      </c>
      <c r="U566" s="11">
        <v>2.42389704</v>
      </c>
      <c r="V566" s="11">
        <v>0.0153996</v>
      </c>
      <c r="W566" s="11">
        <v>0</v>
      </c>
      <c r="X566" s="11">
        <v>6.78198384</v>
      </c>
      <c r="Y566" s="11">
        <v>17.86661592</v>
      </c>
    </row>
    <row r="567" spans="1:25" ht="11.25">
      <c r="A567" s="10">
        <f t="shared" si="13"/>
        <v>42831</v>
      </c>
      <c r="B567" s="11">
        <v>0</v>
      </c>
      <c r="C567" s="11">
        <v>0</v>
      </c>
      <c r="D567" s="11">
        <v>0</v>
      </c>
      <c r="E567" s="11">
        <v>0.016426239999999998</v>
      </c>
      <c r="F567" s="11">
        <v>0</v>
      </c>
      <c r="G567" s="11">
        <v>3.2534221600000004</v>
      </c>
      <c r="H567" s="11">
        <v>0</v>
      </c>
      <c r="I567" s="11">
        <v>0</v>
      </c>
      <c r="J567" s="11">
        <v>0.23304728</v>
      </c>
      <c r="K567" s="11">
        <v>0.08521111999999999</v>
      </c>
      <c r="L567" s="11">
        <v>0.2669264</v>
      </c>
      <c r="M567" s="11">
        <v>0.15810256</v>
      </c>
      <c r="N567" s="11">
        <v>0</v>
      </c>
      <c r="O567" s="11">
        <v>0</v>
      </c>
      <c r="P567" s="11">
        <v>1.5502264000000001</v>
      </c>
      <c r="Q567" s="11">
        <v>0.0010266399999999999</v>
      </c>
      <c r="R567" s="11">
        <v>0.179662</v>
      </c>
      <c r="S567" s="11">
        <v>0.5636253600000001</v>
      </c>
      <c r="T567" s="11">
        <v>0.09753079999999999</v>
      </c>
      <c r="U567" s="11">
        <v>0.06467832</v>
      </c>
      <c r="V567" s="11">
        <v>2.5840528799999998</v>
      </c>
      <c r="W567" s="11">
        <v>3.62506584</v>
      </c>
      <c r="X567" s="11">
        <v>3.6805044</v>
      </c>
      <c r="Y567" s="11">
        <v>0</v>
      </c>
    </row>
    <row r="568" spans="1:25" ht="11.25">
      <c r="A568" s="10">
        <f t="shared" si="13"/>
        <v>42832</v>
      </c>
      <c r="B568" s="11">
        <v>0.0010266399999999999</v>
      </c>
      <c r="C568" s="11">
        <v>0</v>
      </c>
      <c r="D568" s="11">
        <v>0</v>
      </c>
      <c r="E568" s="11">
        <v>0</v>
      </c>
      <c r="F568" s="11">
        <v>0.04414552</v>
      </c>
      <c r="G568" s="11">
        <v>0.01231968</v>
      </c>
      <c r="H568" s="11">
        <v>0.08623776</v>
      </c>
      <c r="I568" s="11">
        <v>5.698878639999999</v>
      </c>
      <c r="J568" s="11">
        <v>0</v>
      </c>
      <c r="K568" s="11">
        <v>0</v>
      </c>
      <c r="L568" s="11">
        <v>0</v>
      </c>
      <c r="M568" s="11">
        <v>2.2740075999999996</v>
      </c>
      <c r="N568" s="11">
        <v>0.07905128</v>
      </c>
      <c r="O568" s="11">
        <v>0.11909023999999999</v>
      </c>
      <c r="P568" s="11">
        <v>10.73146792</v>
      </c>
      <c r="Q568" s="11">
        <v>4.39093928</v>
      </c>
      <c r="R568" s="11">
        <v>7.851742720000001</v>
      </c>
      <c r="S568" s="11">
        <v>2.6127988</v>
      </c>
      <c r="T568" s="11">
        <v>9.66273568</v>
      </c>
      <c r="U568" s="11">
        <v>20.254580559999997</v>
      </c>
      <c r="V568" s="11">
        <v>19.75050032</v>
      </c>
      <c r="W568" s="11">
        <v>24.18661176</v>
      </c>
      <c r="X568" s="11">
        <v>26.299436880000002</v>
      </c>
      <c r="Y568" s="11">
        <v>42.06349408</v>
      </c>
    </row>
    <row r="569" spans="1:25" ht="11.25">
      <c r="A569" s="10">
        <f t="shared" si="13"/>
        <v>42833</v>
      </c>
      <c r="B569" s="11">
        <v>0</v>
      </c>
      <c r="C569" s="11">
        <v>0</v>
      </c>
      <c r="D569" s="11">
        <v>0</v>
      </c>
      <c r="E569" s="11">
        <v>0</v>
      </c>
      <c r="F569" s="11">
        <v>0</v>
      </c>
      <c r="G569" s="11">
        <v>0.00307992</v>
      </c>
      <c r="H569" s="11">
        <v>0.0041065599999999996</v>
      </c>
      <c r="I569" s="11">
        <v>0.05851847999999999</v>
      </c>
      <c r="J569" s="11">
        <v>0.16323576</v>
      </c>
      <c r="K569" s="11">
        <v>0.22380752</v>
      </c>
      <c r="L569" s="11">
        <v>0</v>
      </c>
      <c r="M569" s="11">
        <v>0.6724492</v>
      </c>
      <c r="N569" s="11">
        <v>0.10779720000000001</v>
      </c>
      <c r="O569" s="11">
        <v>0</v>
      </c>
      <c r="P569" s="11">
        <v>0.0410656</v>
      </c>
      <c r="Q569" s="11">
        <v>0.06981152</v>
      </c>
      <c r="R569" s="11">
        <v>0.7299410399999999</v>
      </c>
      <c r="S569" s="11">
        <v>0.54822576</v>
      </c>
      <c r="T569" s="11">
        <v>7.772691439999999</v>
      </c>
      <c r="U569" s="11">
        <v>9.03135208</v>
      </c>
      <c r="V569" s="11">
        <v>23.74207664</v>
      </c>
      <c r="W569" s="11">
        <v>23.37453952</v>
      </c>
      <c r="X569" s="11">
        <v>33.66249896</v>
      </c>
      <c r="Y569" s="11">
        <v>69.25918768</v>
      </c>
    </row>
    <row r="570" spans="1:25" ht="11.25">
      <c r="A570" s="10">
        <f t="shared" si="13"/>
        <v>42834</v>
      </c>
      <c r="B570" s="11">
        <v>0</v>
      </c>
      <c r="C570" s="11">
        <v>0</v>
      </c>
      <c r="D570" s="11">
        <v>0</v>
      </c>
      <c r="E570" s="11">
        <v>0</v>
      </c>
      <c r="F570" s="11">
        <v>0</v>
      </c>
      <c r="G570" s="11">
        <v>0</v>
      </c>
      <c r="H570" s="11">
        <v>0</v>
      </c>
      <c r="I570" s="11">
        <v>0</v>
      </c>
      <c r="J570" s="11">
        <v>0.060571759999999995</v>
      </c>
      <c r="K570" s="11">
        <v>0.06365168</v>
      </c>
      <c r="L570" s="11">
        <v>0.17247552</v>
      </c>
      <c r="M570" s="11">
        <v>0.15810256</v>
      </c>
      <c r="N570" s="11">
        <v>0.18376856</v>
      </c>
      <c r="O570" s="11">
        <v>0</v>
      </c>
      <c r="P570" s="11">
        <v>0</v>
      </c>
      <c r="Q570" s="11">
        <v>0.23612719999999998</v>
      </c>
      <c r="R570" s="11">
        <v>5.07570816</v>
      </c>
      <c r="S570" s="11">
        <v>3.9813099199999997</v>
      </c>
      <c r="T570" s="11">
        <v>4.300594960000001</v>
      </c>
      <c r="U570" s="11">
        <v>4.6455459999999995</v>
      </c>
      <c r="V570" s="11">
        <v>15.583368559999998</v>
      </c>
      <c r="W570" s="11">
        <v>17.0062916</v>
      </c>
      <c r="X570" s="11">
        <v>18.1047964</v>
      </c>
      <c r="Y570" s="11">
        <v>17.12230192</v>
      </c>
    </row>
    <row r="571" spans="1:25" ht="11.25">
      <c r="A571" s="10">
        <f t="shared" si="13"/>
        <v>42835</v>
      </c>
      <c r="B571" s="11">
        <v>0</v>
      </c>
      <c r="C571" s="11">
        <v>0.26795304</v>
      </c>
      <c r="D571" s="11">
        <v>0</v>
      </c>
      <c r="E571" s="11">
        <v>0</v>
      </c>
      <c r="F571" s="11">
        <v>0</v>
      </c>
      <c r="G571" s="11">
        <v>0</v>
      </c>
      <c r="H571" s="11">
        <v>0</v>
      </c>
      <c r="I571" s="11">
        <v>0.0010266399999999999</v>
      </c>
      <c r="J571" s="11">
        <v>0</v>
      </c>
      <c r="K571" s="11">
        <v>0</v>
      </c>
      <c r="L571" s="11">
        <v>0</v>
      </c>
      <c r="M571" s="11">
        <v>0</v>
      </c>
      <c r="N571" s="11">
        <v>0</v>
      </c>
      <c r="O571" s="11">
        <v>0</v>
      </c>
      <c r="P571" s="11">
        <v>0</v>
      </c>
      <c r="Q571" s="11">
        <v>0.12011688</v>
      </c>
      <c r="R571" s="11">
        <v>0.05441192</v>
      </c>
      <c r="S571" s="11">
        <v>5.682452400000001</v>
      </c>
      <c r="T571" s="11">
        <v>7.47188592</v>
      </c>
      <c r="U571" s="11">
        <v>9.11040336</v>
      </c>
      <c r="V571" s="11">
        <v>14.00131632</v>
      </c>
      <c r="W571" s="11">
        <v>26.48423208</v>
      </c>
      <c r="X571" s="11">
        <v>46.777824960000004</v>
      </c>
      <c r="Y571" s="11">
        <v>91.93663864</v>
      </c>
    </row>
    <row r="572" spans="1:25" ht="11.25">
      <c r="A572" s="10">
        <f t="shared" si="13"/>
        <v>42836</v>
      </c>
      <c r="B572" s="11">
        <v>0</v>
      </c>
      <c r="C572" s="11">
        <v>0</v>
      </c>
      <c r="D572" s="11">
        <v>0</v>
      </c>
      <c r="E572" s="11">
        <v>0</v>
      </c>
      <c r="F572" s="11">
        <v>0</v>
      </c>
      <c r="G572" s="11">
        <v>0</v>
      </c>
      <c r="H572" s="11">
        <v>0</v>
      </c>
      <c r="I572" s="11">
        <v>0.029772559999999997</v>
      </c>
      <c r="J572" s="11">
        <v>0.02463936</v>
      </c>
      <c r="K572" s="11">
        <v>0</v>
      </c>
      <c r="L572" s="11">
        <v>0</v>
      </c>
      <c r="M572" s="11">
        <v>0</v>
      </c>
      <c r="N572" s="11">
        <v>2.9454301600000004</v>
      </c>
      <c r="O572" s="11">
        <v>0</v>
      </c>
      <c r="P572" s="11">
        <v>0.6313836</v>
      </c>
      <c r="Q572" s="11">
        <v>0.36753712</v>
      </c>
      <c r="R572" s="11">
        <v>12.09587248</v>
      </c>
      <c r="S572" s="11">
        <v>4.92684536</v>
      </c>
      <c r="T572" s="11">
        <v>11.46654216</v>
      </c>
      <c r="U572" s="11">
        <v>15.08852808</v>
      </c>
      <c r="V572" s="11">
        <v>17.01758464</v>
      </c>
      <c r="W572" s="11">
        <v>20.28332648</v>
      </c>
      <c r="X572" s="11">
        <v>25.73170496</v>
      </c>
      <c r="Y572" s="11">
        <v>25.73889144</v>
      </c>
    </row>
    <row r="573" spans="1:25" ht="11.25">
      <c r="A573" s="10">
        <f t="shared" si="13"/>
        <v>42837</v>
      </c>
      <c r="B573" s="11">
        <v>0.1899284</v>
      </c>
      <c r="C573" s="11">
        <v>0.07083816</v>
      </c>
      <c r="D573" s="11">
        <v>1.97833528</v>
      </c>
      <c r="E573" s="11">
        <v>0</v>
      </c>
      <c r="F573" s="11">
        <v>0</v>
      </c>
      <c r="G573" s="11">
        <v>0</v>
      </c>
      <c r="H573" s="11">
        <v>0</v>
      </c>
      <c r="I573" s="11">
        <v>0</v>
      </c>
      <c r="J573" s="11">
        <v>0</v>
      </c>
      <c r="K573" s="11">
        <v>1.09131832</v>
      </c>
      <c r="L573" s="11">
        <v>0</v>
      </c>
      <c r="M573" s="11">
        <v>0</v>
      </c>
      <c r="N573" s="11">
        <v>0.0102664</v>
      </c>
      <c r="O573" s="11">
        <v>0</v>
      </c>
      <c r="P573" s="11">
        <v>0</v>
      </c>
      <c r="Q573" s="11">
        <v>0.8438980800000001</v>
      </c>
      <c r="R573" s="11">
        <v>2.79040752</v>
      </c>
      <c r="S573" s="11">
        <v>2.5101348</v>
      </c>
      <c r="T573" s="11">
        <v>11.85666536</v>
      </c>
      <c r="U573" s="11">
        <v>10.911129919999999</v>
      </c>
      <c r="V573" s="11">
        <v>9.79209232</v>
      </c>
      <c r="W573" s="11">
        <v>21.35205872</v>
      </c>
      <c r="X573" s="11">
        <v>36.86253584</v>
      </c>
      <c r="Y573" s="11">
        <v>86.74594680000001</v>
      </c>
    </row>
    <row r="574" spans="1:25" ht="11.25">
      <c r="A574" s="10">
        <f t="shared" si="13"/>
        <v>42838</v>
      </c>
      <c r="B574" s="11">
        <v>0</v>
      </c>
      <c r="C574" s="11">
        <v>0</v>
      </c>
      <c r="D574" s="11">
        <v>0</v>
      </c>
      <c r="E574" s="11">
        <v>0</v>
      </c>
      <c r="F574" s="11">
        <v>0</v>
      </c>
      <c r="G574" s="11">
        <v>0</v>
      </c>
      <c r="H574" s="11">
        <v>0</v>
      </c>
      <c r="I574" s="11">
        <v>0</v>
      </c>
      <c r="J574" s="11">
        <v>0</v>
      </c>
      <c r="K574" s="11">
        <v>0</v>
      </c>
      <c r="L574" s="11">
        <v>0</v>
      </c>
      <c r="M574" s="11">
        <v>0</v>
      </c>
      <c r="N574" s="11">
        <v>0</v>
      </c>
      <c r="O574" s="11">
        <v>0</v>
      </c>
      <c r="P574" s="11">
        <v>0</v>
      </c>
      <c r="Q574" s="11">
        <v>0</v>
      </c>
      <c r="R574" s="11">
        <v>0</v>
      </c>
      <c r="S574" s="11">
        <v>0</v>
      </c>
      <c r="T574" s="11">
        <v>0</v>
      </c>
      <c r="U574" s="11">
        <v>0</v>
      </c>
      <c r="V574" s="11">
        <v>7.22857224</v>
      </c>
      <c r="W574" s="11">
        <v>8.308597520000001</v>
      </c>
      <c r="X574" s="11">
        <v>9.72433408</v>
      </c>
      <c r="Y574" s="11">
        <v>20.72888824</v>
      </c>
    </row>
    <row r="575" spans="1:25" ht="11.25">
      <c r="A575" s="10">
        <f t="shared" si="13"/>
        <v>42839</v>
      </c>
      <c r="B575" s="11">
        <v>1.74220808</v>
      </c>
      <c r="C575" s="11">
        <v>0</v>
      </c>
      <c r="D575" s="11">
        <v>0</v>
      </c>
      <c r="E575" s="11">
        <v>0</v>
      </c>
      <c r="F575" s="11">
        <v>0</v>
      </c>
      <c r="G575" s="11">
        <v>0</v>
      </c>
      <c r="H575" s="11">
        <v>0</v>
      </c>
      <c r="I575" s="11">
        <v>0</v>
      </c>
      <c r="J575" s="11">
        <v>0</v>
      </c>
      <c r="K575" s="11">
        <v>0</v>
      </c>
      <c r="L575" s="11">
        <v>0</v>
      </c>
      <c r="M575" s="11">
        <v>0</v>
      </c>
      <c r="N575" s="11">
        <v>0</v>
      </c>
      <c r="O575" s="11">
        <v>0</v>
      </c>
      <c r="P575" s="11">
        <v>0</v>
      </c>
      <c r="Q575" s="11">
        <v>0</v>
      </c>
      <c r="R575" s="11">
        <v>0</v>
      </c>
      <c r="S575" s="11">
        <v>0</v>
      </c>
      <c r="T575" s="11">
        <v>1.7586343199999999</v>
      </c>
      <c r="U575" s="11">
        <v>1.17344952</v>
      </c>
      <c r="V575" s="11">
        <v>0.8942034400000001</v>
      </c>
      <c r="W575" s="11">
        <v>29.567232</v>
      </c>
      <c r="X575" s="11">
        <v>11.32178592</v>
      </c>
      <c r="Y575" s="11">
        <v>13.643018959999997</v>
      </c>
    </row>
    <row r="576" spans="1:25" ht="11.25">
      <c r="A576" s="10">
        <f t="shared" si="13"/>
        <v>42840</v>
      </c>
      <c r="B576" s="11">
        <v>2.9598031199999997</v>
      </c>
      <c r="C576" s="11">
        <v>1.7894335199999998</v>
      </c>
      <c r="D576" s="11">
        <v>0.39628304</v>
      </c>
      <c r="E576" s="11">
        <v>0</v>
      </c>
      <c r="F576" s="11">
        <v>0</v>
      </c>
      <c r="G576" s="11">
        <v>0</v>
      </c>
      <c r="H576" s="11">
        <v>0.00923976</v>
      </c>
      <c r="I576" s="11">
        <v>0.008213119999999999</v>
      </c>
      <c r="J576" s="11">
        <v>0</v>
      </c>
      <c r="K576" s="11">
        <v>0</v>
      </c>
      <c r="L576" s="11">
        <v>0</v>
      </c>
      <c r="M576" s="11">
        <v>0</v>
      </c>
      <c r="N576" s="11">
        <v>0</v>
      </c>
      <c r="O576" s="11">
        <v>0</v>
      </c>
      <c r="P576" s="11">
        <v>0</v>
      </c>
      <c r="Q576" s="11">
        <v>0</v>
      </c>
      <c r="R576" s="11">
        <v>0</v>
      </c>
      <c r="S576" s="11">
        <v>0</v>
      </c>
      <c r="T576" s="11">
        <v>0</v>
      </c>
      <c r="U576" s="11">
        <v>3.2031168</v>
      </c>
      <c r="V576" s="11">
        <v>3.1928504</v>
      </c>
      <c r="W576" s="11">
        <v>15.272296639999999</v>
      </c>
      <c r="X576" s="11">
        <v>29.6904288</v>
      </c>
      <c r="Y576" s="11">
        <v>89.82689343999999</v>
      </c>
    </row>
    <row r="577" spans="1:25" ht="11.25">
      <c r="A577" s="10">
        <f t="shared" si="13"/>
        <v>42841</v>
      </c>
      <c r="B577" s="11">
        <v>0.0010266399999999999</v>
      </c>
      <c r="C577" s="11">
        <v>0</v>
      </c>
      <c r="D577" s="11">
        <v>0</v>
      </c>
      <c r="E577" s="11">
        <v>0</v>
      </c>
      <c r="F577" s="11">
        <v>0</v>
      </c>
      <c r="G577" s="11">
        <v>0</v>
      </c>
      <c r="H577" s="11">
        <v>0</v>
      </c>
      <c r="I577" s="11">
        <v>0</v>
      </c>
      <c r="J577" s="11">
        <v>1.7442613599999996</v>
      </c>
      <c r="K577" s="11">
        <v>0</v>
      </c>
      <c r="L577" s="11">
        <v>0</v>
      </c>
      <c r="M577" s="11">
        <v>0.8695640800000001</v>
      </c>
      <c r="N577" s="11">
        <v>1.91057704</v>
      </c>
      <c r="O577" s="11">
        <v>0.01847952</v>
      </c>
      <c r="P577" s="11">
        <v>1.4978677599999999</v>
      </c>
      <c r="Q577" s="11">
        <v>3.5398547199999997</v>
      </c>
      <c r="R577" s="11">
        <v>3.567574</v>
      </c>
      <c r="S577" s="11">
        <v>7.79014432</v>
      </c>
      <c r="T577" s="11">
        <v>7.655654479999999</v>
      </c>
      <c r="U577" s="11">
        <v>7.13925456</v>
      </c>
      <c r="V577" s="11">
        <v>8.54883128</v>
      </c>
      <c r="W577" s="11">
        <v>28.44922104</v>
      </c>
      <c r="X577" s="11">
        <v>90.74676288</v>
      </c>
      <c r="Y577" s="11">
        <v>89.63799168</v>
      </c>
    </row>
    <row r="578" spans="1:25" ht="11.25">
      <c r="A578" s="10">
        <f t="shared" si="13"/>
        <v>42842</v>
      </c>
      <c r="B578" s="11">
        <v>0</v>
      </c>
      <c r="C578" s="11">
        <v>0</v>
      </c>
      <c r="D578" s="11">
        <v>0</v>
      </c>
      <c r="E578" s="11">
        <v>0</v>
      </c>
      <c r="F578" s="11">
        <v>0</v>
      </c>
      <c r="G578" s="11">
        <v>0</v>
      </c>
      <c r="H578" s="11">
        <v>0</v>
      </c>
      <c r="I578" s="11">
        <v>0</v>
      </c>
      <c r="J578" s="11">
        <v>0</v>
      </c>
      <c r="K578" s="11">
        <v>0</v>
      </c>
      <c r="L578" s="11">
        <v>0</v>
      </c>
      <c r="M578" s="11">
        <v>0</v>
      </c>
      <c r="N578" s="11">
        <v>0</v>
      </c>
      <c r="O578" s="11">
        <v>0</v>
      </c>
      <c r="P578" s="11">
        <v>0.230994</v>
      </c>
      <c r="Q578" s="11">
        <v>0.46609456</v>
      </c>
      <c r="R578" s="11">
        <v>0.6365168</v>
      </c>
      <c r="S578" s="11">
        <v>3.1856639199999996</v>
      </c>
      <c r="T578" s="11">
        <v>8.30757088</v>
      </c>
      <c r="U578" s="11">
        <v>16.37798792</v>
      </c>
      <c r="V578" s="11">
        <v>32.43771744</v>
      </c>
      <c r="W578" s="11">
        <v>30.058992560000004</v>
      </c>
      <c r="X578" s="11">
        <v>25.21325176</v>
      </c>
      <c r="Y578" s="11">
        <v>60.98549592</v>
      </c>
    </row>
    <row r="579" spans="1:25" ht="11.25">
      <c r="A579" s="10">
        <f t="shared" si="13"/>
        <v>42843</v>
      </c>
      <c r="B579" s="11">
        <v>6.87746136</v>
      </c>
      <c r="C579" s="11">
        <v>6.2984364</v>
      </c>
      <c r="D579" s="11">
        <v>6.6639202399999995</v>
      </c>
      <c r="E579" s="11">
        <v>7.85995584</v>
      </c>
      <c r="F579" s="11">
        <v>9.189454640000001</v>
      </c>
      <c r="G579" s="11">
        <v>8.02935144</v>
      </c>
      <c r="H579" s="11">
        <v>0</v>
      </c>
      <c r="I579" s="11">
        <v>0.0051332</v>
      </c>
      <c r="J579" s="11">
        <v>0</v>
      </c>
      <c r="K579" s="11">
        <v>0.49073392000000005</v>
      </c>
      <c r="L579" s="11">
        <v>0.27308624000000004</v>
      </c>
      <c r="M579" s="11">
        <v>0.0020532799999999998</v>
      </c>
      <c r="N579" s="11">
        <v>4.00081608</v>
      </c>
      <c r="O579" s="11">
        <v>3.7841950399999997</v>
      </c>
      <c r="P579" s="11">
        <v>6.03458992</v>
      </c>
      <c r="Q579" s="11">
        <v>9.18021488</v>
      </c>
      <c r="R579" s="11">
        <v>9.2808256</v>
      </c>
      <c r="S579" s="11">
        <v>10.63393712</v>
      </c>
      <c r="T579" s="11">
        <v>21.721649120000002</v>
      </c>
      <c r="U579" s="11">
        <v>12.89870496</v>
      </c>
      <c r="V579" s="11">
        <v>17.79577776</v>
      </c>
      <c r="W579" s="11">
        <v>26.7131728</v>
      </c>
      <c r="X579" s="11">
        <v>26.759371599999998</v>
      </c>
      <c r="Y579" s="11">
        <v>52.62967295999999</v>
      </c>
    </row>
    <row r="580" spans="1:25" ht="11.25">
      <c r="A580" s="10">
        <f t="shared" si="13"/>
        <v>42844</v>
      </c>
      <c r="B580" s="11">
        <v>0</v>
      </c>
      <c r="C580" s="11">
        <v>0</v>
      </c>
      <c r="D580" s="11">
        <v>0</v>
      </c>
      <c r="E580" s="11">
        <v>0</v>
      </c>
      <c r="F580" s="11">
        <v>0</v>
      </c>
      <c r="G580" s="11">
        <v>0</v>
      </c>
      <c r="H580" s="11">
        <v>0</v>
      </c>
      <c r="I580" s="11">
        <v>0</v>
      </c>
      <c r="J580" s="11">
        <v>0</v>
      </c>
      <c r="K580" s="11">
        <v>0.00615984</v>
      </c>
      <c r="L580" s="11">
        <v>0.0051332</v>
      </c>
      <c r="M580" s="11">
        <v>0.83876488</v>
      </c>
      <c r="N580" s="11">
        <v>1.32025904</v>
      </c>
      <c r="O580" s="11">
        <v>0.0041065599999999996</v>
      </c>
      <c r="P580" s="11">
        <v>0</v>
      </c>
      <c r="Q580" s="11">
        <v>0.08623776</v>
      </c>
      <c r="R580" s="11">
        <v>4.3786196</v>
      </c>
      <c r="S580" s="11">
        <v>6.42573976</v>
      </c>
      <c r="T580" s="11">
        <v>19.0852376</v>
      </c>
      <c r="U580" s="11">
        <v>17.14283472</v>
      </c>
      <c r="V580" s="11">
        <v>22.205196559999997</v>
      </c>
      <c r="W580" s="11">
        <v>39.03490608</v>
      </c>
      <c r="X580" s="11">
        <v>84.52737776</v>
      </c>
      <c r="Y580" s="11">
        <v>84.49144535999999</v>
      </c>
    </row>
    <row r="581" spans="1:25" ht="11.25">
      <c r="A581" s="10">
        <f t="shared" si="13"/>
        <v>42845</v>
      </c>
      <c r="B581" s="11">
        <v>0</v>
      </c>
      <c r="C581" s="11">
        <v>0</v>
      </c>
      <c r="D581" s="11">
        <v>0</v>
      </c>
      <c r="E581" s="11">
        <v>0.008213119999999999</v>
      </c>
      <c r="F581" s="11">
        <v>0</v>
      </c>
      <c r="G581" s="11">
        <v>0</v>
      </c>
      <c r="H581" s="11">
        <v>0</v>
      </c>
      <c r="I581" s="11">
        <v>0.00718648</v>
      </c>
      <c r="J581" s="11">
        <v>0.0010266399999999999</v>
      </c>
      <c r="K581" s="11">
        <v>0.18171528</v>
      </c>
      <c r="L581" s="11">
        <v>0.011293039999999999</v>
      </c>
      <c r="M581" s="11">
        <v>2.2144624800000003</v>
      </c>
      <c r="N581" s="11">
        <v>1.3264188799999999</v>
      </c>
      <c r="O581" s="11">
        <v>0</v>
      </c>
      <c r="P581" s="11">
        <v>0</v>
      </c>
      <c r="Q581" s="11">
        <v>0.12011688</v>
      </c>
      <c r="R581" s="11">
        <v>0.93834896</v>
      </c>
      <c r="S581" s="11">
        <v>0</v>
      </c>
      <c r="T581" s="11">
        <v>3.8375803200000003</v>
      </c>
      <c r="U581" s="11">
        <v>2.5440139200000003</v>
      </c>
      <c r="V581" s="11">
        <v>0.06775824000000001</v>
      </c>
      <c r="W581" s="11">
        <v>9.07344432</v>
      </c>
      <c r="X581" s="11">
        <v>7.222412399999999</v>
      </c>
      <c r="Y581" s="11">
        <v>3.18155736</v>
      </c>
    </row>
    <row r="582" spans="1:25" ht="11.25">
      <c r="A582" s="10">
        <f t="shared" si="13"/>
        <v>42846</v>
      </c>
      <c r="B582" s="11">
        <v>6.162919919999999</v>
      </c>
      <c r="C582" s="11">
        <v>5.29027592</v>
      </c>
      <c r="D582" s="11">
        <v>2.6477045599999998</v>
      </c>
      <c r="E582" s="11">
        <v>2.7411288</v>
      </c>
      <c r="F582" s="11">
        <v>5.41757928</v>
      </c>
      <c r="G582" s="11">
        <v>2.89307152</v>
      </c>
      <c r="H582" s="11">
        <v>1.94342952</v>
      </c>
      <c r="I582" s="11">
        <v>0.25050016</v>
      </c>
      <c r="J582" s="11">
        <v>0.14064968</v>
      </c>
      <c r="K582" s="11">
        <v>0.09753079999999999</v>
      </c>
      <c r="L582" s="11">
        <v>0</v>
      </c>
      <c r="M582" s="11">
        <v>2.24526168</v>
      </c>
      <c r="N582" s="11">
        <v>2.8591924</v>
      </c>
      <c r="O582" s="11">
        <v>3.32836688</v>
      </c>
      <c r="P582" s="11">
        <v>1.6107981599999999</v>
      </c>
      <c r="Q582" s="11">
        <v>3.2677951199999997</v>
      </c>
      <c r="R582" s="11">
        <v>6.625934560000001</v>
      </c>
      <c r="S582" s="11">
        <v>9.329077680000001</v>
      </c>
      <c r="T582" s="11">
        <v>6.1444404</v>
      </c>
      <c r="U582" s="11">
        <v>5.1681057599999995</v>
      </c>
      <c r="V582" s="11">
        <v>5.52640312</v>
      </c>
      <c r="W582" s="11">
        <v>5.862114399999999</v>
      </c>
      <c r="X582" s="11">
        <v>25.875434560000002</v>
      </c>
      <c r="Y582" s="11">
        <v>53.07420808</v>
      </c>
    </row>
    <row r="583" spans="1:25" ht="11.25">
      <c r="A583" s="10">
        <f t="shared" si="13"/>
        <v>42847</v>
      </c>
      <c r="B583" s="11">
        <v>3.51213544</v>
      </c>
      <c r="C583" s="11">
        <v>1.8458987199999999</v>
      </c>
      <c r="D583" s="11">
        <v>4.24618304</v>
      </c>
      <c r="E583" s="11">
        <v>2.6887701600000002</v>
      </c>
      <c r="F583" s="11">
        <v>4.684558320000001</v>
      </c>
      <c r="G583" s="11">
        <v>1.92289672</v>
      </c>
      <c r="H583" s="11">
        <v>1.48760136</v>
      </c>
      <c r="I583" s="11">
        <v>1.4064967999999998</v>
      </c>
      <c r="J583" s="11">
        <v>0</v>
      </c>
      <c r="K583" s="11">
        <v>2.4495630399999997</v>
      </c>
      <c r="L583" s="11">
        <v>2.7462619999999998</v>
      </c>
      <c r="M583" s="11">
        <v>0.68579552</v>
      </c>
      <c r="N583" s="11">
        <v>0.12730336</v>
      </c>
      <c r="O583" s="11">
        <v>0</v>
      </c>
      <c r="P583" s="11">
        <v>0.92602928</v>
      </c>
      <c r="Q583" s="11">
        <v>5.117800399999999</v>
      </c>
      <c r="R583" s="11">
        <v>7.97493952</v>
      </c>
      <c r="S583" s="11">
        <v>9.81775832</v>
      </c>
      <c r="T583" s="11">
        <v>6.771717439999999</v>
      </c>
      <c r="U583" s="11">
        <v>9.092950479999999</v>
      </c>
      <c r="V583" s="11">
        <v>8.26034544</v>
      </c>
      <c r="W583" s="11">
        <v>15.267163440000001</v>
      </c>
      <c r="X583" s="11">
        <v>12.74470896</v>
      </c>
      <c r="Y583" s="11">
        <v>32.07839344</v>
      </c>
    </row>
    <row r="584" spans="1:25" ht="11.25">
      <c r="A584" s="10">
        <f t="shared" si="13"/>
        <v>42848</v>
      </c>
      <c r="B584" s="11">
        <v>5.13935984</v>
      </c>
      <c r="C584" s="11">
        <v>22.77908832</v>
      </c>
      <c r="D584" s="11">
        <v>8.456433680000002</v>
      </c>
      <c r="E584" s="11">
        <v>5.5284564</v>
      </c>
      <c r="F584" s="11">
        <v>10.74070768</v>
      </c>
      <c r="G584" s="11">
        <v>6.860008479999999</v>
      </c>
      <c r="H584" s="11">
        <v>8.63506904</v>
      </c>
      <c r="I584" s="11">
        <v>17.415920959999998</v>
      </c>
      <c r="J584" s="11">
        <v>3.6640781599999994</v>
      </c>
      <c r="K584" s="11">
        <v>1.90031064</v>
      </c>
      <c r="L584" s="11">
        <v>0.07905128</v>
      </c>
      <c r="M584" s="11">
        <v>0.29567232</v>
      </c>
      <c r="N584" s="11">
        <v>0</v>
      </c>
      <c r="O584" s="11">
        <v>0</v>
      </c>
      <c r="P584" s="11">
        <v>0</v>
      </c>
      <c r="Q584" s="11">
        <v>0</v>
      </c>
      <c r="R584" s="11">
        <v>0.1334632</v>
      </c>
      <c r="S584" s="11">
        <v>0.05441192</v>
      </c>
      <c r="T584" s="11">
        <v>1.1323839199999999</v>
      </c>
      <c r="U584" s="11">
        <v>0</v>
      </c>
      <c r="V584" s="11">
        <v>1.41368328</v>
      </c>
      <c r="W584" s="11">
        <v>16.45909248</v>
      </c>
      <c r="X584" s="11">
        <v>18.13662224</v>
      </c>
      <c r="Y584" s="11">
        <v>3.44129728</v>
      </c>
    </row>
    <row r="585" spans="1:25" ht="11.25">
      <c r="A585" s="10">
        <f t="shared" si="13"/>
        <v>42849</v>
      </c>
      <c r="B585" s="11">
        <v>3.4874960799999997</v>
      </c>
      <c r="C585" s="11">
        <v>0.10882384</v>
      </c>
      <c r="D585" s="11">
        <v>1.94856272</v>
      </c>
      <c r="E585" s="11">
        <v>0</v>
      </c>
      <c r="F585" s="11">
        <v>0</v>
      </c>
      <c r="G585" s="11">
        <v>0</v>
      </c>
      <c r="H585" s="11">
        <v>0</v>
      </c>
      <c r="I585" s="11">
        <v>0.032852479999999996</v>
      </c>
      <c r="J585" s="11">
        <v>0.011293039999999999</v>
      </c>
      <c r="K585" s="11">
        <v>4.10348008</v>
      </c>
      <c r="L585" s="11">
        <v>4.34884704</v>
      </c>
      <c r="M585" s="11">
        <v>5.731731119999999</v>
      </c>
      <c r="N585" s="11">
        <v>10.90086352</v>
      </c>
      <c r="O585" s="11">
        <v>3.413578</v>
      </c>
      <c r="P585" s="11">
        <v>0.0205328</v>
      </c>
      <c r="Q585" s="11">
        <v>0.76382016</v>
      </c>
      <c r="R585" s="11">
        <v>0</v>
      </c>
      <c r="S585" s="11">
        <v>0</v>
      </c>
      <c r="T585" s="11">
        <v>0</v>
      </c>
      <c r="U585" s="11">
        <v>0</v>
      </c>
      <c r="V585" s="11">
        <v>0</v>
      </c>
      <c r="W585" s="11">
        <v>5.02129624</v>
      </c>
      <c r="X585" s="11">
        <v>9.46459416</v>
      </c>
      <c r="Y585" s="11">
        <v>8.165894560000002</v>
      </c>
    </row>
    <row r="586" spans="1:25" ht="11.25">
      <c r="A586" s="10">
        <f t="shared" si="13"/>
        <v>42850</v>
      </c>
      <c r="B586" s="11">
        <v>0.0461988</v>
      </c>
      <c r="C586" s="11">
        <v>0.5595188000000001</v>
      </c>
      <c r="D586" s="11">
        <v>0.04927872</v>
      </c>
      <c r="E586" s="11">
        <v>0</v>
      </c>
      <c r="F586" s="11">
        <v>0</v>
      </c>
      <c r="G586" s="11">
        <v>0</v>
      </c>
      <c r="H586" s="11">
        <v>0</v>
      </c>
      <c r="I586" s="11">
        <v>1.89825736</v>
      </c>
      <c r="J586" s="11">
        <v>0.035932399999999996</v>
      </c>
      <c r="K586" s="11">
        <v>1.90236392</v>
      </c>
      <c r="L586" s="11">
        <v>3.8201274400000003</v>
      </c>
      <c r="M586" s="11">
        <v>7.447246560000001</v>
      </c>
      <c r="N586" s="11">
        <v>11.16368336</v>
      </c>
      <c r="O586" s="11">
        <v>9.032378719999999</v>
      </c>
      <c r="P586" s="11">
        <v>8.395861920000002</v>
      </c>
      <c r="Q586" s="11">
        <v>9.32086456</v>
      </c>
      <c r="R586" s="11">
        <v>7.25115832</v>
      </c>
      <c r="S586" s="11">
        <v>6.75631784</v>
      </c>
      <c r="T586" s="11">
        <v>13.691271040000002</v>
      </c>
      <c r="U586" s="11">
        <v>9.61037704</v>
      </c>
      <c r="V586" s="11">
        <v>6.31280936</v>
      </c>
      <c r="W586" s="11">
        <v>5.6619196</v>
      </c>
      <c r="X586" s="11">
        <v>3.64765192</v>
      </c>
      <c r="Y586" s="11">
        <v>5.22149104</v>
      </c>
    </row>
    <row r="587" spans="1:25" ht="11.25">
      <c r="A587" s="10">
        <f t="shared" si="13"/>
        <v>42851</v>
      </c>
      <c r="B587" s="11">
        <v>0</v>
      </c>
      <c r="C587" s="11">
        <v>0</v>
      </c>
      <c r="D587" s="11">
        <v>0</v>
      </c>
      <c r="E587" s="11">
        <v>0</v>
      </c>
      <c r="F587" s="11">
        <v>0</v>
      </c>
      <c r="G587" s="11">
        <v>0.02155944</v>
      </c>
      <c r="H587" s="11">
        <v>0.5574655199999999</v>
      </c>
      <c r="I587" s="11">
        <v>7.04891024</v>
      </c>
      <c r="J587" s="11">
        <v>8.585790320000001</v>
      </c>
      <c r="K587" s="11">
        <v>9.36193016</v>
      </c>
      <c r="L587" s="11">
        <v>5.76150368</v>
      </c>
      <c r="M587" s="11">
        <v>6.04793624</v>
      </c>
      <c r="N587" s="11">
        <v>7.27169112</v>
      </c>
      <c r="O587" s="11">
        <v>2.8037538399999997</v>
      </c>
      <c r="P587" s="11">
        <v>3.34273984</v>
      </c>
      <c r="Q587" s="11">
        <v>8.22954624</v>
      </c>
      <c r="R587" s="11">
        <v>11.24068136</v>
      </c>
      <c r="S587" s="11">
        <v>8.232626159999999</v>
      </c>
      <c r="T587" s="11">
        <v>9.885516560000001</v>
      </c>
      <c r="U587" s="11">
        <v>10.182215520000002</v>
      </c>
      <c r="V587" s="11">
        <v>9.8608772</v>
      </c>
      <c r="W587" s="11">
        <v>12.8381332</v>
      </c>
      <c r="X587" s="11">
        <v>29.87111744</v>
      </c>
      <c r="Y587" s="11">
        <v>59.20222224</v>
      </c>
    </row>
    <row r="588" spans="1:25" ht="11.25">
      <c r="A588" s="10">
        <f t="shared" si="13"/>
        <v>42852</v>
      </c>
      <c r="B588" s="11">
        <v>4.30880808</v>
      </c>
      <c r="C588" s="11">
        <v>1.43113616</v>
      </c>
      <c r="D588" s="11">
        <v>8.32399712</v>
      </c>
      <c r="E588" s="11">
        <v>12.39051816</v>
      </c>
      <c r="F588" s="11">
        <v>20.99273472</v>
      </c>
      <c r="G588" s="11">
        <v>13.47362336</v>
      </c>
      <c r="H588" s="11">
        <v>8.119695759999999</v>
      </c>
      <c r="I588" s="11">
        <v>12.801174159999999</v>
      </c>
      <c r="J588" s="11">
        <v>8.92252824</v>
      </c>
      <c r="K588" s="11">
        <v>8.874276159999999</v>
      </c>
      <c r="L588" s="11">
        <v>11.40494376</v>
      </c>
      <c r="M588" s="11">
        <v>10.6924556</v>
      </c>
      <c r="N588" s="11">
        <v>14.170711919999999</v>
      </c>
      <c r="O588" s="11">
        <v>9.43174168</v>
      </c>
      <c r="P588" s="11">
        <v>10.54051288</v>
      </c>
      <c r="Q588" s="11">
        <v>22.623039040000002</v>
      </c>
      <c r="R588" s="11">
        <v>26.377461519999997</v>
      </c>
      <c r="S588" s="11">
        <v>33.793908880000004</v>
      </c>
      <c r="T588" s="11">
        <v>31.212935919999996</v>
      </c>
      <c r="U588" s="11">
        <v>42.836554</v>
      </c>
      <c r="V588" s="11">
        <v>56.683874319999994</v>
      </c>
      <c r="W588" s="11">
        <v>87.39991648</v>
      </c>
      <c r="X588" s="11">
        <v>87.2695332</v>
      </c>
      <c r="Y588" s="11">
        <v>79.52764096</v>
      </c>
    </row>
    <row r="589" spans="1:25" ht="11.25">
      <c r="A589" s="10">
        <f t="shared" si="13"/>
        <v>42853</v>
      </c>
      <c r="B589" s="11">
        <v>5.88880704</v>
      </c>
      <c r="C589" s="11">
        <v>6.04485632</v>
      </c>
      <c r="D589" s="11">
        <v>4.76566288</v>
      </c>
      <c r="E589" s="11">
        <v>7.08586928</v>
      </c>
      <c r="F589" s="11">
        <v>7.64230816</v>
      </c>
      <c r="G589" s="11">
        <v>5.409366159999999</v>
      </c>
      <c r="H589" s="11">
        <v>93.46427895999999</v>
      </c>
      <c r="I589" s="11">
        <v>92.88936056</v>
      </c>
      <c r="J589" s="11">
        <v>92.83084208</v>
      </c>
      <c r="K589" s="11">
        <v>92.474598</v>
      </c>
      <c r="L589" s="11">
        <v>91.84629432</v>
      </c>
      <c r="M589" s="11">
        <v>92.35448112</v>
      </c>
      <c r="N589" s="11">
        <v>92.86677448</v>
      </c>
      <c r="O589" s="11">
        <v>93.25279112</v>
      </c>
      <c r="P589" s="11">
        <v>93.49815808</v>
      </c>
      <c r="Q589" s="11">
        <v>95.6931144</v>
      </c>
      <c r="R589" s="11">
        <v>94.83997656</v>
      </c>
      <c r="S589" s="11">
        <v>94.7229396</v>
      </c>
      <c r="T589" s="11">
        <v>92.40375983999999</v>
      </c>
      <c r="U589" s="11">
        <v>89.15136432</v>
      </c>
      <c r="V589" s="11">
        <v>89.18729672</v>
      </c>
      <c r="W589" s="11">
        <v>88.28385352</v>
      </c>
      <c r="X589" s="11">
        <v>88.45119583999998</v>
      </c>
      <c r="Y589" s="11">
        <v>88.51895408</v>
      </c>
    </row>
    <row r="590" spans="1:25" ht="11.25">
      <c r="A590" s="10">
        <f t="shared" si="13"/>
        <v>42854</v>
      </c>
      <c r="B590" s="11">
        <v>24.448404959999998</v>
      </c>
      <c r="C590" s="11">
        <v>8.6956408</v>
      </c>
      <c r="D590" s="11">
        <v>10.45735504</v>
      </c>
      <c r="E590" s="11">
        <v>19.66836912</v>
      </c>
      <c r="F590" s="11">
        <v>16.470385519999997</v>
      </c>
      <c r="G590" s="11">
        <v>14.152232399999999</v>
      </c>
      <c r="H590" s="11">
        <v>9.73357384</v>
      </c>
      <c r="I590" s="11">
        <v>8.28087824</v>
      </c>
      <c r="J590" s="11">
        <v>8.932794640000001</v>
      </c>
      <c r="K590" s="11">
        <v>8.56525752</v>
      </c>
      <c r="L590" s="11">
        <v>3.4258976799999994</v>
      </c>
      <c r="M590" s="11">
        <v>10.38241032</v>
      </c>
      <c r="N590" s="11">
        <v>14.00542288</v>
      </c>
      <c r="O590" s="11">
        <v>10.87519752</v>
      </c>
      <c r="P590" s="11">
        <v>16.585369200000002</v>
      </c>
      <c r="Q590" s="11">
        <v>17.46006648</v>
      </c>
      <c r="R590" s="11">
        <v>18.28651168</v>
      </c>
      <c r="S590" s="11">
        <v>20.610824639999997</v>
      </c>
      <c r="T590" s="11">
        <v>86.28293216</v>
      </c>
      <c r="U590" s="11">
        <v>16.96830592</v>
      </c>
      <c r="V590" s="11">
        <v>18.712567280000002</v>
      </c>
      <c r="W590" s="11">
        <v>81.46799055999999</v>
      </c>
      <c r="X590" s="11">
        <v>80.70109048</v>
      </c>
      <c r="Y590" s="11">
        <v>23.37864608</v>
      </c>
    </row>
    <row r="591" spans="1:25" ht="11.25">
      <c r="A591" s="10">
        <f t="shared" si="13"/>
        <v>42855</v>
      </c>
      <c r="B591" s="11">
        <v>2.32431296</v>
      </c>
      <c r="C591" s="11">
        <v>1.5296936</v>
      </c>
      <c r="D591" s="11">
        <v>2.0245340799999996</v>
      </c>
      <c r="E591" s="11">
        <v>0.048252079999999996</v>
      </c>
      <c r="F591" s="11">
        <v>2.29351376</v>
      </c>
      <c r="G591" s="11">
        <v>0.17247552</v>
      </c>
      <c r="H591" s="11">
        <v>0.41886912</v>
      </c>
      <c r="I591" s="11">
        <v>0.14064968</v>
      </c>
      <c r="J591" s="11">
        <v>0</v>
      </c>
      <c r="K591" s="11">
        <v>2.00092136</v>
      </c>
      <c r="L591" s="11">
        <v>4.65889232</v>
      </c>
      <c r="M591" s="11">
        <v>17.86969584</v>
      </c>
      <c r="N591" s="11">
        <v>13.0485944</v>
      </c>
      <c r="O591" s="11">
        <v>9.06933776</v>
      </c>
      <c r="P591" s="11">
        <v>9.59087088</v>
      </c>
      <c r="Q591" s="11">
        <v>12.735469199999999</v>
      </c>
      <c r="R591" s="11">
        <v>9.269532560000002</v>
      </c>
      <c r="S591" s="11">
        <v>8.77879864</v>
      </c>
      <c r="T591" s="11">
        <v>16.89746776</v>
      </c>
      <c r="U591" s="11">
        <v>11.890544479999999</v>
      </c>
      <c r="V591" s="11">
        <v>11.525060640000001</v>
      </c>
      <c r="W591" s="11">
        <v>18.6745816</v>
      </c>
      <c r="X591" s="11">
        <v>19.0852376</v>
      </c>
      <c r="Y591" s="11">
        <v>43.319074799999996</v>
      </c>
    </row>
    <row r="592" spans="1:25" ht="11.25">
      <c r="A592" s="10"/>
      <c r="B592" s="11"/>
      <c r="C592" s="11"/>
      <c r="D592" s="11"/>
      <c r="E592" s="11"/>
      <c r="F592" s="11"/>
      <c r="G592" s="11"/>
      <c r="H592" s="11"/>
      <c r="I592" s="11"/>
      <c r="J592" s="11"/>
      <c r="K592" s="11"/>
      <c r="L592" s="11"/>
      <c r="M592" s="11"/>
      <c r="N592" s="11"/>
      <c r="O592" s="11"/>
      <c r="P592" s="11"/>
      <c r="Q592" s="11"/>
      <c r="R592" s="11"/>
      <c r="S592" s="11"/>
      <c r="T592" s="11"/>
      <c r="U592" s="11"/>
      <c r="V592" s="11"/>
      <c r="W592" s="11"/>
      <c r="X592" s="11"/>
      <c r="Y592" s="11"/>
    </row>
    <row r="593" spans="1:25" ht="12.75">
      <c r="A593" s="12"/>
      <c r="B593" s="12"/>
      <c r="C593" s="12"/>
      <c r="D593" s="12"/>
      <c r="E593" s="12"/>
      <c r="F593" s="12"/>
      <c r="G593" s="12"/>
      <c r="H593" s="12"/>
      <c r="I593" s="12"/>
      <c r="J593" s="12"/>
      <c r="K593" s="12"/>
      <c r="L593" s="12"/>
      <c r="M593" s="12"/>
      <c r="N593" s="12"/>
      <c r="O593" s="12"/>
      <c r="P593" s="12"/>
      <c r="Q593" s="12"/>
      <c r="R593" s="12"/>
      <c r="S593" s="12"/>
      <c r="T593" s="12"/>
      <c r="U593" s="12"/>
      <c r="V593" s="12"/>
      <c r="W593" s="12"/>
      <c r="X593" s="12"/>
      <c r="Y593" s="12"/>
    </row>
    <row r="594" spans="1:25" ht="32.25" customHeight="1">
      <c r="A594" s="47" t="s">
        <v>71</v>
      </c>
      <c r="B594" s="48"/>
      <c r="C594" s="48"/>
      <c r="D594" s="48"/>
      <c r="E594" s="48"/>
      <c r="F594" s="48"/>
      <c r="G594" s="48"/>
      <c r="H594" s="48"/>
      <c r="I594" s="48"/>
      <c r="J594" s="48"/>
      <c r="K594" s="48"/>
      <c r="L594" s="48"/>
      <c r="M594" s="48"/>
      <c r="N594" s="48"/>
      <c r="O594" s="48"/>
      <c r="P594" s="48"/>
      <c r="Q594" s="48"/>
      <c r="R594" s="48"/>
      <c r="S594" s="48"/>
      <c r="T594" s="48"/>
      <c r="U594" s="48"/>
      <c r="V594" s="48"/>
      <c r="W594" s="48"/>
      <c r="X594" s="48"/>
      <c r="Y594" s="49"/>
    </row>
    <row r="595" spans="1:25" ht="15">
      <c r="A595" s="35"/>
      <c r="B595" s="35"/>
      <c r="C595" s="35"/>
      <c r="D595" s="35"/>
      <c r="E595" s="35"/>
      <c r="F595" s="35"/>
      <c r="G595" s="35"/>
      <c r="H595" s="35"/>
      <c r="I595" s="35"/>
      <c r="J595" s="35"/>
      <c r="K595" s="35"/>
      <c r="L595" s="35"/>
      <c r="M595" s="35"/>
      <c r="N595" s="35"/>
      <c r="O595" s="35"/>
      <c r="P595" s="35"/>
      <c r="Q595" s="35"/>
      <c r="R595" s="35"/>
      <c r="S595" s="35"/>
      <c r="T595" s="35"/>
      <c r="U595" s="35"/>
      <c r="V595" s="35"/>
      <c r="W595" s="35"/>
      <c r="X595" s="35"/>
      <c r="Y595" s="35"/>
    </row>
    <row r="596" spans="1:25" ht="39" customHeight="1">
      <c r="A596" s="47" t="s">
        <v>72</v>
      </c>
      <c r="B596" s="48"/>
      <c r="C596" s="48"/>
      <c r="D596" s="48"/>
      <c r="E596" s="48"/>
      <c r="F596" s="48"/>
      <c r="G596" s="48"/>
      <c r="H596" s="48"/>
      <c r="I596" s="48"/>
      <c r="J596" s="48"/>
      <c r="K596" s="48"/>
      <c r="L596" s="48"/>
      <c r="M596" s="48"/>
      <c r="N596" s="48"/>
      <c r="O596" s="48"/>
      <c r="P596" s="48"/>
      <c r="Q596" s="48"/>
      <c r="R596" s="48"/>
      <c r="S596" s="48"/>
      <c r="T596" s="48"/>
      <c r="U596" s="48"/>
      <c r="V596" s="48"/>
      <c r="W596" s="48"/>
      <c r="X596" s="48"/>
      <c r="Y596" s="49"/>
    </row>
    <row r="597" spans="1:25" ht="11.25">
      <c r="A597" s="7"/>
      <c r="B597" s="6" t="s">
        <v>23</v>
      </c>
      <c r="C597" s="8" t="s">
        <v>24</v>
      </c>
      <c r="D597" s="9" t="s">
        <v>25</v>
      </c>
      <c r="E597" s="6" t="s">
        <v>26</v>
      </c>
      <c r="F597" s="6" t="s">
        <v>27</v>
      </c>
      <c r="G597" s="8" t="s">
        <v>28</v>
      </c>
      <c r="H597" s="9" t="s">
        <v>29</v>
      </c>
      <c r="I597" s="6" t="s">
        <v>30</v>
      </c>
      <c r="J597" s="6" t="s">
        <v>31</v>
      </c>
      <c r="K597" s="6" t="s">
        <v>32</v>
      </c>
      <c r="L597" s="6" t="s">
        <v>33</v>
      </c>
      <c r="M597" s="6" t="s">
        <v>34</v>
      </c>
      <c r="N597" s="6" t="s">
        <v>35</v>
      </c>
      <c r="O597" s="6" t="s">
        <v>36</v>
      </c>
      <c r="P597" s="6" t="s">
        <v>37</v>
      </c>
      <c r="Q597" s="6" t="s">
        <v>38</v>
      </c>
      <c r="R597" s="6" t="s">
        <v>39</v>
      </c>
      <c r="S597" s="6" t="s">
        <v>40</v>
      </c>
      <c r="T597" s="6" t="s">
        <v>41</v>
      </c>
      <c r="U597" s="6" t="s">
        <v>42</v>
      </c>
      <c r="V597" s="6" t="s">
        <v>43</v>
      </c>
      <c r="W597" s="6" t="s">
        <v>44</v>
      </c>
      <c r="X597" s="6" t="s">
        <v>45</v>
      </c>
      <c r="Y597" s="6" t="s">
        <v>64</v>
      </c>
    </row>
    <row r="598" spans="1:25" ht="11.25">
      <c r="A598" s="10">
        <f aca="true" t="shared" si="14" ref="A598:A627">A562</f>
        <v>42826</v>
      </c>
      <c r="B598" s="11">
        <v>67.06423136</v>
      </c>
      <c r="C598" s="11">
        <v>70.1657108</v>
      </c>
      <c r="D598" s="11">
        <v>74.90057448</v>
      </c>
      <c r="E598" s="11">
        <v>83.35700816</v>
      </c>
      <c r="F598" s="11">
        <v>83.49560456</v>
      </c>
      <c r="G598" s="11">
        <v>82.89502016000002</v>
      </c>
      <c r="H598" s="11">
        <v>82.80467584</v>
      </c>
      <c r="I598" s="11">
        <v>83.2143052</v>
      </c>
      <c r="J598" s="11">
        <v>82.96072511999999</v>
      </c>
      <c r="K598" s="11">
        <v>82.69174544</v>
      </c>
      <c r="L598" s="11">
        <v>66.5827372</v>
      </c>
      <c r="M598" s="11">
        <v>62.06552119999999</v>
      </c>
      <c r="N598" s="11">
        <v>82.72973112000001</v>
      </c>
      <c r="O598" s="11">
        <v>83.11882768</v>
      </c>
      <c r="P598" s="11">
        <v>83.58081568</v>
      </c>
      <c r="Q598" s="11">
        <v>83.30259624</v>
      </c>
      <c r="R598" s="11">
        <v>82.60756096</v>
      </c>
      <c r="S598" s="11">
        <v>73.20353856</v>
      </c>
      <c r="T598" s="11">
        <v>70.85869280000001</v>
      </c>
      <c r="U598" s="11">
        <v>73.31646896</v>
      </c>
      <c r="V598" s="11">
        <v>71.88225288</v>
      </c>
      <c r="W598" s="11">
        <v>67.69664159999999</v>
      </c>
      <c r="X598" s="11">
        <v>66.32299728000001</v>
      </c>
      <c r="Y598" s="11">
        <v>66.88148944</v>
      </c>
    </row>
    <row r="599" spans="1:25" ht="11.25">
      <c r="A599" s="10">
        <f t="shared" si="14"/>
        <v>42827</v>
      </c>
      <c r="B599" s="11">
        <v>76.45490744</v>
      </c>
      <c r="C599" s="11">
        <v>77.33371128</v>
      </c>
      <c r="D599" s="11">
        <v>79.86951207999999</v>
      </c>
      <c r="E599" s="11">
        <v>83.8046232</v>
      </c>
      <c r="F599" s="11">
        <v>84.4976052</v>
      </c>
      <c r="G599" s="11">
        <v>84.45345968000001</v>
      </c>
      <c r="H599" s="11">
        <v>84.34771576</v>
      </c>
      <c r="I599" s="11">
        <v>81.89712608</v>
      </c>
      <c r="J599" s="11">
        <v>80.15183808</v>
      </c>
      <c r="K599" s="11">
        <v>77.20948784</v>
      </c>
      <c r="L599" s="11">
        <v>75.66028808</v>
      </c>
      <c r="M599" s="11">
        <v>76.10687648</v>
      </c>
      <c r="N599" s="11">
        <v>77.2957256</v>
      </c>
      <c r="O599" s="11">
        <v>77.97638792</v>
      </c>
      <c r="P599" s="11">
        <v>83.18966583999999</v>
      </c>
      <c r="Q599" s="11">
        <v>82.38991328</v>
      </c>
      <c r="R599" s="11">
        <v>84.06333648</v>
      </c>
      <c r="S599" s="11">
        <v>81.48441679999999</v>
      </c>
      <c r="T599" s="11">
        <v>83.0192436</v>
      </c>
      <c r="U599" s="11">
        <v>79.70935623999999</v>
      </c>
      <c r="V599" s="11">
        <v>73.64910032</v>
      </c>
      <c r="W599" s="11">
        <v>75.97136</v>
      </c>
      <c r="X599" s="11">
        <v>74.277404</v>
      </c>
      <c r="Y599" s="11">
        <v>73.60187488</v>
      </c>
    </row>
    <row r="600" spans="1:25" ht="11.25">
      <c r="A600" s="10">
        <f t="shared" si="14"/>
        <v>42828</v>
      </c>
      <c r="B600" s="11">
        <v>87.01081991999999</v>
      </c>
      <c r="C600" s="11">
        <v>87.62475064</v>
      </c>
      <c r="D600" s="11">
        <v>88.8762248</v>
      </c>
      <c r="E600" s="11">
        <v>92.19535192000001</v>
      </c>
      <c r="F600" s="11">
        <v>94.18292695999999</v>
      </c>
      <c r="G600" s="11">
        <v>93.04335655999999</v>
      </c>
      <c r="H600" s="11">
        <v>92.08447480000001</v>
      </c>
      <c r="I600" s="11">
        <v>88.28385352</v>
      </c>
      <c r="J600" s="11">
        <v>88.58055248</v>
      </c>
      <c r="K600" s="11">
        <v>88.41936999999999</v>
      </c>
      <c r="L600" s="11">
        <v>88.09905832</v>
      </c>
      <c r="M600" s="11">
        <v>88.23252151999999</v>
      </c>
      <c r="N600" s="11">
        <v>88.68321648</v>
      </c>
      <c r="O600" s="11">
        <v>89.92134432</v>
      </c>
      <c r="P600" s="11">
        <v>96.09761055999999</v>
      </c>
      <c r="Q600" s="11">
        <v>97.23204776</v>
      </c>
      <c r="R600" s="11">
        <v>96.69819496</v>
      </c>
      <c r="S600" s="11">
        <v>91.75595</v>
      </c>
      <c r="T600" s="11">
        <v>88.55180656</v>
      </c>
      <c r="U600" s="11">
        <v>87.91220983999999</v>
      </c>
      <c r="V600" s="11">
        <v>87.22744096</v>
      </c>
      <c r="W600" s="11">
        <v>86.95024816000002</v>
      </c>
      <c r="X600" s="11">
        <v>87.62577728000001</v>
      </c>
      <c r="Y600" s="11">
        <v>86.89686288</v>
      </c>
    </row>
    <row r="601" spans="1:25" ht="11.25">
      <c r="A601" s="10">
        <f t="shared" si="14"/>
        <v>42829</v>
      </c>
      <c r="B601" s="11">
        <v>92.54440951999999</v>
      </c>
      <c r="C601" s="11">
        <v>93.08852872</v>
      </c>
      <c r="D601" s="11">
        <v>93.81025664</v>
      </c>
      <c r="E601" s="11">
        <v>95.89536248</v>
      </c>
      <c r="F601" s="11">
        <v>96.65610272</v>
      </c>
      <c r="G601" s="11">
        <v>96.29267216000001</v>
      </c>
      <c r="H601" s="11">
        <v>95.90973544</v>
      </c>
      <c r="I601" s="11">
        <v>96.01034616000001</v>
      </c>
      <c r="J601" s="11">
        <v>94.7691384</v>
      </c>
      <c r="K601" s="11">
        <v>94.18600688</v>
      </c>
      <c r="L601" s="11">
        <v>93.86877512</v>
      </c>
      <c r="M601" s="11">
        <v>92.98894463999999</v>
      </c>
      <c r="N601" s="11">
        <v>93.47351872</v>
      </c>
      <c r="O601" s="11">
        <v>94.35129591999998</v>
      </c>
      <c r="P601" s="11">
        <v>96.74131383999999</v>
      </c>
      <c r="Q601" s="11">
        <v>96.83987128</v>
      </c>
      <c r="R601" s="11">
        <v>96.04011872</v>
      </c>
      <c r="S601" s="11">
        <v>92.88833392</v>
      </c>
      <c r="T601" s="11">
        <v>92.19740519999999</v>
      </c>
      <c r="U601" s="11">
        <v>91.87606688</v>
      </c>
      <c r="V601" s="11">
        <v>91.78572255999998</v>
      </c>
      <c r="W601" s="11">
        <v>91.45925104</v>
      </c>
      <c r="X601" s="11">
        <v>90.96338392</v>
      </c>
      <c r="Y601" s="11">
        <v>90.68413783999999</v>
      </c>
    </row>
    <row r="602" spans="1:25" ht="11.25">
      <c r="A602" s="10">
        <f t="shared" si="14"/>
        <v>42830</v>
      </c>
      <c r="B602" s="11">
        <v>91.65123272</v>
      </c>
      <c r="C602" s="11">
        <v>92.27132327999999</v>
      </c>
      <c r="D602" s="11">
        <v>95.32455064</v>
      </c>
      <c r="E602" s="11">
        <v>95.78653863999999</v>
      </c>
      <c r="F602" s="11">
        <v>96.11506344</v>
      </c>
      <c r="G602" s="11">
        <v>95.94669448</v>
      </c>
      <c r="H602" s="11">
        <v>95.7752456</v>
      </c>
      <c r="I602" s="11">
        <v>95.43748104</v>
      </c>
      <c r="J602" s="11">
        <v>94.99294592</v>
      </c>
      <c r="K602" s="11">
        <v>93.84824232</v>
      </c>
      <c r="L602" s="11">
        <v>92.77951008</v>
      </c>
      <c r="M602" s="11">
        <v>93.88109480000001</v>
      </c>
      <c r="N602" s="11">
        <v>95.39436216</v>
      </c>
      <c r="O602" s="11">
        <v>95.71980703999999</v>
      </c>
      <c r="P602" s="11">
        <v>96.41586896</v>
      </c>
      <c r="Q602" s="11">
        <v>96.35324392</v>
      </c>
      <c r="R602" s="11">
        <v>95.62022295999999</v>
      </c>
      <c r="S602" s="11">
        <v>93.84208248000002</v>
      </c>
      <c r="T602" s="11">
        <v>92.29288272</v>
      </c>
      <c r="U602" s="11">
        <v>91.67587208</v>
      </c>
      <c r="V602" s="11">
        <v>92.07010184</v>
      </c>
      <c r="W602" s="11">
        <v>91.6584192</v>
      </c>
      <c r="X602" s="11">
        <v>91.74465695999999</v>
      </c>
      <c r="Y602" s="11">
        <v>91.9972104</v>
      </c>
    </row>
    <row r="603" spans="1:25" ht="11.25">
      <c r="A603" s="10">
        <f t="shared" si="14"/>
        <v>42831</v>
      </c>
      <c r="B603" s="11">
        <v>92.1101408</v>
      </c>
      <c r="C603" s="11">
        <v>94.21885936</v>
      </c>
      <c r="D603" s="11">
        <v>96.88093688</v>
      </c>
      <c r="E603" s="11">
        <v>99.3479528</v>
      </c>
      <c r="F603" s="11">
        <v>99.47320287999999</v>
      </c>
      <c r="G603" s="11">
        <v>99.0810264</v>
      </c>
      <c r="H603" s="11">
        <v>98.86132544</v>
      </c>
      <c r="I603" s="11">
        <v>98.33568576</v>
      </c>
      <c r="J603" s="11">
        <v>98.50405472</v>
      </c>
      <c r="K603" s="11">
        <v>97.48357456</v>
      </c>
      <c r="L603" s="11">
        <v>97.57597216</v>
      </c>
      <c r="M603" s="11">
        <v>97.78848664</v>
      </c>
      <c r="N603" s="11">
        <v>98.70424951999999</v>
      </c>
      <c r="O603" s="11">
        <v>99.23604904</v>
      </c>
      <c r="P603" s="11">
        <v>99.82739368</v>
      </c>
      <c r="Q603" s="11">
        <v>99.79762112</v>
      </c>
      <c r="R603" s="11">
        <v>99.24426216</v>
      </c>
      <c r="S603" s="11">
        <v>97.70840872</v>
      </c>
      <c r="T603" s="11">
        <v>92.52900992</v>
      </c>
      <c r="U603" s="11">
        <v>91.26418944</v>
      </c>
      <c r="V603" s="11">
        <v>91.56910151999999</v>
      </c>
      <c r="W603" s="11">
        <v>91.37711983999999</v>
      </c>
      <c r="X603" s="11">
        <v>91.3298944</v>
      </c>
      <c r="Y603" s="11">
        <v>89.24684183999999</v>
      </c>
    </row>
    <row r="604" spans="1:25" ht="11.25">
      <c r="A604" s="10">
        <f t="shared" si="14"/>
        <v>42832</v>
      </c>
      <c r="B604" s="11">
        <v>97.93016296</v>
      </c>
      <c r="C604" s="11">
        <v>98.28743367999999</v>
      </c>
      <c r="D604" s="11">
        <v>98.74839504</v>
      </c>
      <c r="E604" s="11">
        <v>104.34255639999999</v>
      </c>
      <c r="F604" s="11">
        <v>107.49023464</v>
      </c>
      <c r="G604" s="11">
        <v>105.14744216</v>
      </c>
      <c r="H604" s="11">
        <v>104.70804024</v>
      </c>
      <c r="I604" s="11">
        <v>103.72143919999999</v>
      </c>
      <c r="J604" s="11">
        <v>103.02640392</v>
      </c>
      <c r="K604" s="11">
        <v>101.69998504</v>
      </c>
      <c r="L604" s="11">
        <v>98.38907104</v>
      </c>
      <c r="M604" s="11">
        <v>100.63946591999999</v>
      </c>
      <c r="N604" s="11">
        <v>102.04185616000001</v>
      </c>
      <c r="O604" s="11">
        <v>104.434954</v>
      </c>
      <c r="P604" s="11">
        <v>110.69951128</v>
      </c>
      <c r="Q604" s="11">
        <v>111.77748328</v>
      </c>
      <c r="R604" s="11">
        <v>106.2521068</v>
      </c>
      <c r="S604" s="11">
        <v>97.96404208</v>
      </c>
      <c r="T604" s="11">
        <v>97.61806440000001</v>
      </c>
      <c r="U604" s="11">
        <v>97.25258056</v>
      </c>
      <c r="V604" s="11">
        <v>97.61293119999999</v>
      </c>
      <c r="W604" s="11">
        <v>97.50821391999999</v>
      </c>
      <c r="X604" s="11">
        <v>97.61087792000001</v>
      </c>
      <c r="Y604" s="11">
        <v>97.64065048</v>
      </c>
    </row>
    <row r="605" spans="1:25" ht="11.25">
      <c r="A605" s="10">
        <f t="shared" si="14"/>
        <v>42833</v>
      </c>
      <c r="B605" s="11">
        <v>92.89038719999999</v>
      </c>
      <c r="C605" s="11">
        <v>92.80414944</v>
      </c>
      <c r="D605" s="11">
        <v>93.40062728</v>
      </c>
      <c r="E605" s="11">
        <v>100.09637336</v>
      </c>
      <c r="F605" s="11">
        <v>104.42366095999999</v>
      </c>
      <c r="G605" s="11">
        <v>103.40934064</v>
      </c>
      <c r="H605" s="11">
        <v>103.10648184</v>
      </c>
      <c r="I605" s="11">
        <v>102.92476656</v>
      </c>
      <c r="J605" s="11">
        <v>102.82723576000001</v>
      </c>
      <c r="K605" s="11">
        <v>102.6793996</v>
      </c>
      <c r="L605" s="11">
        <v>102.60342824</v>
      </c>
      <c r="M605" s="11">
        <v>101.96999136</v>
      </c>
      <c r="N605" s="11">
        <v>101.99771064</v>
      </c>
      <c r="O605" s="11">
        <v>102.31596904</v>
      </c>
      <c r="P605" s="11">
        <v>102.78822344000001</v>
      </c>
      <c r="Q605" s="11">
        <v>104.51195200000001</v>
      </c>
      <c r="R605" s="11">
        <v>101.99052416</v>
      </c>
      <c r="S605" s="11">
        <v>101.56754848</v>
      </c>
      <c r="T605" s="11">
        <v>101.33039464</v>
      </c>
      <c r="U605" s="11">
        <v>99.79351455999999</v>
      </c>
      <c r="V605" s="11">
        <v>100.64870567999999</v>
      </c>
      <c r="W605" s="11">
        <v>97.30904576</v>
      </c>
      <c r="X605" s="11">
        <v>97.40554992</v>
      </c>
      <c r="Y605" s="11">
        <v>95.91178872</v>
      </c>
    </row>
    <row r="606" spans="1:25" ht="11.25">
      <c r="A606" s="10">
        <f t="shared" si="14"/>
        <v>42834</v>
      </c>
      <c r="B606" s="11">
        <v>89.4306104</v>
      </c>
      <c r="C606" s="11">
        <v>89.31973328</v>
      </c>
      <c r="D606" s="11">
        <v>89.98396935999999</v>
      </c>
      <c r="E606" s="11">
        <v>94.4046812</v>
      </c>
      <c r="F606" s="11">
        <v>95.74649968</v>
      </c>
      <c r="G606" s="11">
        <v>94.8410032</v>
      </c>
      <c r="H606" s="11">
        <v>95.16850136000001</v>
      </c>
      <c r="I606" s="11">
        <v>96.40560256</v>
      </c>
      <c r="J606" s="11">
        <v>95.3799892</v>
      </c>
      <c r="K606" s="11">
        <v>93.02898359999999</v>
      </c>
      <c r="L606" s="11">
        <v>92.69943216</v>
      </c>
      <c r="M606" s="11">
        <v>92.95198559999999</v>
      </c>
      <c r="N606" s="11">
        <v>93.86158864</v>
      </c>
      <c r="O606" s="11">
        <v>96.20951432</v>
      </c>
      <c r="P606" s="11">
        <v>100.95567104</v>
      </c>
      <c r="Q606" s="11">
        <v>100.75547624</v>
      </c>
      <c r="R606" s="11">
        <v>98.28332712</v>
      </c>
      <c r="S606" s="11">
        <v>96.658156</v>
      </c>
      <c r="T606" s="11">
        <v>93.99299855999999</v>
      </c>
      <c r="U606" s="11">
        <v>89.64209824</v>
      </c>
      <c r="V606" s="11">
        <v>89.91723776</v>
      </c>
      <c r="W606" s="11">
        <v>89.16779055999999</v>
      </c>
      <c r="X606" s="11">
        <v>89.15547088</v>
      </c>
      <c r="Y606" s="11">
        <v>89.3125468</v>
      </c>
    </row>
    <row r="607" spans="1:25" ht="11.25">
      <c r="A607" s="10">
        <f t="shared" si="14"/>
        <v>42835</v>
      </c>
      <c r="B607" s="11">
        <v>89.04151384</v>
      </c>
      <c r="C607" s="11">
        <v>92.55980912000001</v>
      </c>
      <c r="D607" s="11">
        <v>96.83371144</v>
      </c>
      <c r="E607" s="11">
        <v>99.60871936</v>
      </c>
      <c r="F607" s="11">
        <v>99.44137703999999</v>
      </c>
      <c r="G607" s="11">
        <v>99.14570472</v>
      </c>
      <c r="H607" s="11">
        <v>98.80588687999999</v>
      </c>
      <c r="I607" s="11">
        <v>98.58207936000001</v>
      </c>
      <c r="J607" s="11">
        <v>98.85413896</v>
      </c>
      <c r="K607" s="11">
        <v>97.59137176</v>
      </c>
      <c r="L607" s="11">
        <v>94.59666288</v>
      </c>
      <c r="M607" s="11">
        <v>94.79685767999999</v>
      </c>
      <c r="N607" s="11">
        <v>96.01034616000001</v>
      </c>
      <c r="O607" s="11">
        <v>97.04622592</v>
      </c>
      <c r="P607" s="11">
        <v>98.17450328</v>
      </c>
      <c r="Q607" s="11">
        <v>98.11701144</v>
      </c>
      <c r="R607" s="11">
        <v>97.73510136</v>
      </c>
      <c r="S607" s="11">
        <v>92.44585208000001</v>
      </c>
      <c r="T607" s="11">
        <v>88.70374928</v>
      </c>
      <c r="U607" s="11">
        <v>88.36187816</v>
      </c>
      <c r="V607" s="11">
        <v>88.6862964</v>
      </c>
      <c r="W607" s="11">
        <v>89.15752416000001</v>
      </c>
      <c r="X607" s="11">
        <v>87.98612792</v>
      </c>
      <c r="Y607" s="11">
        <v>88.63804432</v>
      </c>
    </row>
    <row r="608" spans="1:25" ht="11.25">
      <c r="A608" s="10">
        <f t="shared" si="14"/>
        <v>42836</v>
      </c>
      <c r="B608" s="11">
        <v>91.25494968</v>
      </c>
      <c r="C608" s="11">
        <v>91.48799696</v>
      </c>
      <c r="D608" s="11">
        <v>97.64783696</v>
      </c>
      <c r="E608" s="11">
        <v>99.55328080000001</v>
      </c>
      <c r="F608" s="11">
        <v>101.11069368</v>
      </c>
      <c r="G608" s="11">
        <v>99.82944696</v>
      </c>
      <c r="H608" s="11">
        <v>99.1785572</v>
      </c>
      <c r="I608" s="11">
        <v>98.81820656</v>
      </c>
      <c r="J608" s="11">
        <v>98.0646528</v>
      </c>
      <c r="K608" s="11">
        <v>96.35940375999999</v>
      </c>
      <c r="L608" s="11">
        <v>96.29985864</v>
      </c>
      <c r="M608" s="11">
        <v>95.46314704</v>
      </c>
      <c r="N608" s="11">
        <v>97.28337976</v>
      </c>
      <c r="O608" s="11">
        <v>99.01018824</v>
      </c>
      <c r="P608" s="11">
        <v>100.53782856</v>
      </c>
      <c r="Q608" s="11">
        <v>100.65075895999999</v>
      </c>
      <c r="R608" s="11">
        <v>99.96599008</v>
      </c>
      <c r="S608" s="11">
        <v>95.11511607999999</v>
      </c>
      <c r="T608" s="11">
        <v>90.91205192</v>
      </c>
      <c r="U608" s="11">
        <v>90.10203295999999</v>
      </c>
      <c r="V608" s="11">
        <v>90.27553512000001</v>
      </c>
      <c r="W608" s="11">
        <v>89.46962272</v>
      </c>
      <c r="X608" s="11">
        <v>89.3484792</v>
      </c>
      <c r="Y608" s="11">
        <v>89.4665428</v>
      </c>
    </row>
    <row r="609" spans="1:25" ht="11.25">
      <c r="A609" s="10">
        <f t="shared" si="14"/>
        <v>42837</v>
      </c>
      <c r="B609" s="11">
        <v>87.12785688</v>
      </c>
      <c r="C609" s="11">
        <v>91.23647016000001</v>
      </c>
      <c r="D609" s="11">
        <v>92.81441584</v>
      </c>
      <c r="E609" s="11">
        <v>92.93863927999999</v>
      </c>
      <c r="F609" s="11">
        <v>93.00126432</v>
      </c>
      <c r="G609" s="11">
        <v>92.70867191999999</v>
      </c>
      <c r="H609" s="11">
        <v>93.18913944</v>
      </c>
      <c r="I609" s="11">
        <v>91.93150544000001</v>
      </c>
      <c r="J609" s="11">
        <v>92.20253840000001</v>
      </c>
      <c r="K609" s="11">
        <v>91.76005656</v>
      </c>
      <c r="L609" s="11">
        <v>91.06912784</v>
      </c>
      <c r="M609" s="11">
        <v>92.26311016</v>
      </c>
      <c r="N609" s="11">
        <v>92.47254471999999</v>
      </c>
      <c r="O609" s="11">
        <v>92.45611848</v>
      </c>
      <c r="P609" s="11">
        <v>96.48465384</v>
      </c>
      <c r="Q609" s="11">
        <v>97.64783696</v>
      </c>
      <c r="R609" s="11">
        <v>94.52069152</v>
      </c>
      <c r="S609" s="11">
        <v>91.28574888</v>
      </c>
      <c r="T609" s="11">
        <v>90.46546352</v>
      </c>
      <c r="U609" s="11">
        <v>87.290066</v>
      </c>
      <c r="V609" s="11">
        <v>83.53872344000001</v>
      </c>
      <c r="W609" s="11">
        <v>85.65462848</v>
      </c>
      <c r="X609" s="11">
        <v>83.65781368</v>
      </c>
      <c r="Y609" s="11">
        <v>83.88162119999998</v>
      </c>
    </row>
    <row r="610" spans="1:25" ht="11.25">
      <c r="A610" s="10">
        <f t="shared" si="14"/>
        <v>42838</v>
      </c>
      <c r="B610" s="11">
        <v>83.64446736</v>
      </c>
      <c r="C610" s="11">
        <v>87.00055352</v>
      </c>
      <c r="D610" s="11">
        <v>89.23657544000001</v>
      </c>
      <c r="E610" s="11">
        <v>91.36377352</v>
      </c>
      <c r="F610" s="11">
        <v>93.80615008000001</v>
      </c>
      <c r="G610" s="11">
        <v>92.03724936</v>
      </c>
      <c r="H610" s="11">
        <v>91.32784112</v>
      </c>
      <c r="I610" s="11">
        <v>90.81862767999999</v>
      </c>
      <c r="J610" s="11">
        <v>88.5477</v>
      </c>
      <c r="K610" s="11">
        <v>88.13293744</v>
      </c>
      <c r="L610" s="11">
        <v>88.35571832</v>
      </c>
      <c r="M610" s="11">
        <v>87.88962376</v>
      </c>
      <c r="N610" s="11">
        <v>88.368038</v>
      </c>
      <c r="O610" s="11">
        <v>88.93782319999998</v>
      </c>
      <c r="P610" s="11">
        <v>92.94479912</v>
      </c>
      <c r="Q610" s="11">
        <v>95.1849276</v>
      </c>
      <c r="R610" s="11">
        <v>91.33092104</v>
      </c>
      <c r="S610" s="11">
        <v>90.46135695999999</v>
      </c>
      <c r="T610" s="11">
        <v>87.7931196</v>
      </c>
      <c r="U610" s="11">
        <v>84.88978168</v>
      </c>
      <c r="V610" s="11">
        <v>82.1517328</v>
      </c>
      <c r="W610" s="11">
        <v>82.79235616</v>
      </c>
      <c r="X610" s="11">
        <v>82.96585832</v>
      </c>
      <c r="Y610" s="11">
        <v>83.00692392</v>
      </c>
    </row>
    <row r="611" spans="1:25" ht="11.25">
      <c r="A611" s="10">
        <f t="shared" si="14"/>
        <v>42839</v>
      </c>
      <c r="B611" s="11">
        <v>84.2974104</v>
      </c>
      <c r="C611" s="11">
        <v>86.92663544</v>
      </c>
      <c r="D611" s="11">
        <v>90.21701664</v>
      </c>
      <c r="E611" s="11">
        <v>92.48897096</v>
      </c>
      <c r="F611" s="11">
        <v>92.64810016000001</v>
      </c>
      <c r="G611" s="11">
        <v>92.37296064</v>
      </c>
      <c r="H611" s="11">
        <v>91.66560568</v>
      </c>
      <c r="I611" s="11">
        <v>91.58039455999999</v>
      </c>
      <c r="J611" s="11">
        <v>88.31875928</v>
      </c>
      <c r="K611" s="11">
        <v>87.52003336</v>
      </c>
      <c r="L611" s="11">
        <v>86.7100144</v>
      </c>
      <c r="M611" s="11">
        <v>87.25413359999999</v>
      </c>
      <c r="N611" s="11">
        <v>88.5630996</v>
      </c>
      <c r="O611" s="11">
        <v>90.32481383999999</v>
      </c>
      <c r="P611" s="11">
        <v>91.807282</v>
      </c>
      <c r="Q611" s="11">
        <v>94.26813808</v>
      </c>
      <c r="R611" s="11">
        <v>92.71996496</v>
      </c>
      <c r="S611" s="11">
        <v>91.23441688</v>
      </c>
      <c r="T611" s="11">
        <v>88.64215087999999</v>
      </c>
      <c r="U611" s="11">
        <v>87.52824648</v>
      </c>
      <c r="V611" s="11">
        <v>86.65765576</v>
      </c>
      <c r="W611" s="11">
        <v>86.50160648</v>
      </c>
      <c r="X611" s="11">
        <v>85.4113148</v>
      </c>
      <c r="Y611" s="11">
        <v>86.80959848</v>
      </c>
    </row>
    <row r="612" spans="1:25" ht="11.25">
      <c r="A612" s="10">
        <f t="shared" si="14"/>
        <v>42840</v>
      </c>
      <c r="B612" s="11">
        <v>88.74994808000001</v>
      </c>
      <c r="C612" s="11">
        <v>89.16984383999998</v>
      </c>
      <c r="D612" s="11">
        <v>90.10408623999999</v>
      </c>
      <c r="E612" s="11">
        <v>90.45827704</v>
      </c>
      <c r="F612" s="11">
        <v>92.47357136</v>
      </c>
      <c r="G612" s="11">
        <v>91.21799064</v>
      </c>
      <c r="H612" s="11">
        <v>96.60887728</v>
      </c>
      <c r="I612" s="11">
        <v>96.55446536</v>
      </c>
      <c r="J612" s="11">
        <v>94.77324496</v>
      </c>
      <c r="K612" s="11">
        <v>96.20335448</v>
      </c>
      <c r="L612" s="11">
        <v>93.15628696</v>
      </c>
      <c r="M612" s="11">
        <v>93.29796327999999</v>
      </c>
      <c r="N612" s="11">
        <v>89.94495703999999</v>
      </c>
      <c r="O612" s="11">
        <v>96.55754527999999</v>
      </c>
      <c r="P612" s="11">
        <v>96.68587528</v>
      </c>
      <c r="Q612" s="11">
        <v>97.27927319999999</v>
      </c>
      <c r="R612" s="11">
        <v>95.86558991999999</v>
      </c>
      <c r="S612" s="11">
        <v>90.98391672</v>
      </c>
      <c r="T612" s="11">
        <v>88.8146264</v>
      </c>
      <c r="U612" s="11">
        <v>87.58881824</v>
      </c>
      <c r="V612" s="11">
        <v>87.76950688</v>
      </c>
      <c r="W612" s="11">
        <v>87.24181392</v>
      </c>
      <c r="X612" s="11">
        <v>86.84655751999999</v>
      </c>
      <c r="Y612" s="11">
        <v>87.35063776000001</v>
      </c>
    </row>
    <row r="613" spans="1:25" ht="11.25">
      <c r="A613" s="10">
        <f t="shared" si="14"/>
        <v>42841</v>
      </c>
      <c r="B613" s="11">
        <v>85.33534344</v>
      </c>
      <c r="C613" s="11">
        <v>86.13201608</v>
      </c>
      <c r="D613" s="11">
        <v>87.23052088</v>
      </c>
      <c r="E613" s="11">
        <v>89.19037664</v>
      </c>
      <c r="F613" s="11">
        <v>91.16255208000001</v>
      </c>
      <c r="G613" s="11">
        <v>89.98602264</v>
      </c>
      <c r="H613" s="11">
        <v>95.90973544</v>
      </c>
      <c r="I613" s="11">
        <v>96.58423791999999</v>
      </c>
      <c r="J613" s="11">
        <v>89.4306104</v>
      </c>
      <c r="K613" s="11">
        <v>86.48312695999999</v>
      </c>
      <c r="L613" s="11">
        <v>86.53548559999999</v>
      </c>
      <c r="M613" s="11">
        <v>86.78803904</v>
      </c>
      <c r="N613" s="11">
        <v>88.04772632</v>
      </c>
      <c r="O613" s="11">
        <v>89.52403464</v>
      </c>
      <c r="P613" s="11">
        <v>94.64902151999999</v>
      </c>
      <c r="Q613" s="11">
        <v>95.96106744</v>
      </c>
      <c r="R613" s="11">
        <v>90.93361136</v>
      </c>
      <c r="S613" s="11">
        <v>91.07734096</v>
      </c>
      <c r="T613" s="11">
        <v>87.98099472</v>
      </c>
      <c r="U613" s="11">
        <v>85.91642168</v>
      </c>
      <c r="V613" s="11">
        <v>84.86514232</v>
      </c>
      <c r="W613" s="11">
        <v>86.66484224</v>
      </c>
      <c r="X613" s="11">
        <v>87.76232040000001</v>
      </c>
      <c r="Y613" s="11">
        <v>86.5406188</v>
      </c>
    </row>
    <row r="614" spans="1:25" ht="11.25">
      <c r="A614" s="10">
        <f t="shared" si="14"/>
        <v>42842</v>
      </c>
      <c r="B614" s="11">
        <v>95.98673344000001</v>
      </c>
      <c r="C614" s="11">
        <v>97.80901944</v>
      </c>
      <c r="D614" s="11">
        <v>100.55014824</v>
      </c>
      <c r="E614" s="11">
        <v>101.32834136</v>
      </c>
      <c r="F614" s="11">
        <v>105.76239952</v>
      </c>
      <c r="G614" s="11">
        <v>103.30872992</v>
      </c>
      <c r="H614" s="11">
        <v>101.7605568</v>
      </c>
      <c r="I614" s="11">
        <v>101.52237631999999</v>
      </c>
      <c r="J614" s="11">
        <v>102.38475392</v>
      </c>
      <c r="K614" s="11">
        <v>99.97009664</v>
      </c>
      <c r="L614" s="11">
        <v>98.7935672</v>
      </c>
      <c r="M614" s="11">
        <v>99.45369672000001</v>
      </c>
      <c r="N614" s="11">
        <v>99.5994796</v>
      </c>
      <c r="O614" s="11">
        <v>100.713384</v>
      </c>
      <c r="P614" s="11">
        <v>105.38254271999999</v>
      </c>
      <c r="Q614" s="11">
        <v>104.85690303999999</v>
      </c>
      <c r="R614" s="11">
        <v>103.536644</v>
      </c>
      <c r="S614" s="11">
        <v>99.21756952</v>
      </c>
      <c r="T614" s="11">
        <v>96.26905944</v>
      </c>
      <c r="U614" s="11">
        <v>93.55256999999999</v>
      </c>
      <c r="V614" s="11">
        <v>91.24160336</v>
      </c>
      <c r="W614" s="11">
        <v>87.47588784</v>
      </c>
      <c r="X614" s="11">
        <v>88.67705664</v>
      </c>
      <c r="Y614" s="11">
        <v>89.6410716</v>
      </c>
    </row>
    <row r="615" spans="1:25" ht="11.25">
      <c r="A615" s="10">
        <f t="shared" si="14"/>
        <v>42843</v>
      </c>
      <c r="B615" s="11">
        <v>86.56525816</v>
      </c>
      <c r="C615" s="11">
        <v>89.35155912</v>
      </c>
      <c r="D615" s="11">
        <v>93.91805384</v>
      </c>
      <c r="E615" s="11">
        <v>97.84700511999999</v>
      </c>
      <c r="F615" s="11">
        <v>102.53156344</v>
      </c>
      <c r="G615" s="11">
        <v>99.30996712000001</v>
      </c>
      <c r="H615" s="11">
        <v>97.48665448</v>
      </c>
      <c r="I615" s="11">
        <v>99.60974599999999</v>
      </c>
      <c r="J615" s="11">
        <v>95.12743576000001</v>
      </c>
      <c r="K615" s="11">
        <v>93.4858384</v>
      </c>
      <c r="L615" s="11">
        <v>93.43039983999999</v>
      </c>
      <c r="M615" s="11">
        <v>89.44908991999999</v>
      </c>
      <c r="N615" s="11">
        <v>90.61329968</v>
      </c>
      <c r="O615" s="11">
        <v>92.47767792</v>
      </c>
      <c r="P615" s="11">
        <v>96.11301016</v>
      </c>
      <c r="Q615" s="11">
        <v>98.73094216</v>
      </c>
      <c r="R615" s="11">
        <v>92.85650808</v>
      </c>
      <c r="S615" s="11">
        <v>86.93279528</v>
      </c>
      <c r="T615" s="11">
        <v>86.443088</v>
      </c>
      <c r="U615" s="11">
        <v>85.68132112</v>
      </c>
      <c r="V615" s="11">
        <v>84.7593984</v>
      </c>
      <c r="W615" s="11">
        <v>84.03459056</v>
      </c>
      <c r="X615" s="11">
        <v>83.8662216</v>
      </c>
      <c r="Y615" s="11">
        <v>83.19890559999999</v>
      </c>
    </row>
    <row r="616" spans="1:25" ht="11.25">
      <c r="A616" s="10">
        <f t="shared" si="14"/>
        <v>42844</v>
      </c>
      <c r="B616" s="11">
        <v>82.56033551999998</v>
      </c>
      <c r="C616" s="11">
        <v>83.6249612</v>
      </c>
      <c r="D616" s="11">
        <v>85.35382296</v>
      </c>
      <c r="E616" s="11">
        <v>87.02621952</v>
      </c>
      <c r="F616" s="11">
        <v>88.00152752</v>
      </c>
      <c r="G616" s="11">
        <v>87.19664176</v>
      </c>
      <c r="H616" s="11">
        <v>87.059072</v>
      </c>
      <c r="I616" s="11">
        <v>85.00887191999999</v>
      </c>
      <c r="J616" s="11">
        <v>82.63733351999998</v>
      </c>
      <c r="K616" s="11">
        <v>82.66402616</v>
      </c>
      <c r="L616" s="11">
        <v>82.46588464</v>
      </c>
      <c r="M616" s="11">
        <v>82.85703448000001</v>
      </c>
      <c r="N616" s="11">
        <v>83.1527068</v>
      </c>
      <c r="O616" s="11">
        <v>83.24305112</v>
      </c>
      <c r="P616" s="11">
        <v>85.60842968</v>
      </c>
      <c r="Q616" s="11">
        <v>87.20382823999999</v>
      </c>
      <c r="R616" s="11">
        <v>85.365116</v>
      </c>
      <c r="S616" s="11">
        <v>82.39915304</v>
      </c>
      <c r="T616" s="11">
        <v>82.27800951999998</v>
      </c>
      <c r="U616" s="11">
        <v>81.47312376</v>
      </c>
      <c r="V616" s="11">
        <v>81.7924088</v>
      </c>
      <c r="W616" s="11">
        <v>82.04188232</v>
      </c>
      <c r="X616" s="11">
        <v>82.10348072000001</v>
      </c>
      <c r="Y616" s="11">
        <v>82.25029024</v>
      </c>
    </row>
    <row r="617" spans="1:25" ht="11.25">
      <c r="A617" s="10">
        <f t="shared" si="14"/>
        <v>42845</v>
      </c>
      <c r="B617" s="11">
        <v>82.93813904000001</v>
      </c>
      <c r="C617" s="11">
        <v>84.235812</v>
      </c>
      <c r="D617" s="11">
        <v>87.74486752</v>
      </c>
      <c r="E617" s="11">
        <v>88.4912348</v>
      </c>
      <c r="F617" s="11">
        <v>88.72838863999999</v>
      </c>
      <c r="G617" s="11">
        <v>88.06723248000002</v>
      </c>
      <c r="H617" s="11">
        <v>87.55083256</v>
      </c>
      <c r="I617" s="11">
        <v>87.33318487999999</v>
      </c>
      <c r="J617" s="11">
        <v>84.5130048</v>
      </c>
      <c r="K617" s="11">
        <v>84.30870344</v>
      </c>
      <c r="L617" s="11">
        <v>84.40110104</v>
      </c>
      <c r="M617" s="11">
        <v>83.27487696</v>
      </c>
      <c r="N617" s="11">
        <v>84.49349864</v>
      </c>
      <c r="O617" s="11">
        <v>86.21620056</v>
      </c>
      <c r="P617" s="11">
        <v>87.64528344</v>
      </c>
      <c r="Q617" s="11">
        <v>91.12867296</v>
      </c>
      <c r="R617" s="11">
        <v>87.83521184</v>
      </c>
      <c r="S617" s="11">
        <v>84.93598048000001</v>
      </c>
      <c r="T617" s="11">
        <v>83.11266783999999</v>
      </c>
      <c r="U617" s="11">
        <v>82.13427992</v>
      </c>
      <c r="V617" s="11">
        <v>81.99979008</v>
      </c>
      <c r="W617" s="11">
        <v>82.05009544</v>
      </c>
      <c r="X617" s="11">
        <v>82.27184968</v>
      </c>
      <c r="Y617" s="11">
        <v>82.40531288</v>
      </c>
    </row>
    <row r="618" spans="1:25" ht="11.25">
      <c r="A618" s="10">
        <f t="shared" si="14"/>
        <v>42846</v>
      </c>
      <c r="B618" s="11">
        <v>83.61469480000001</v>
      </c>
      <c r="C618" s="11">
        <v>85.25834544000001</v>
      </c>
      <c r="D618" s="11">
        <v>88.03745992</v>
      </c>
      <c r="E618" s="11">
        <v>89.42239727999998</v>
      </c>
      <c r="F618" s="11">
        <v>91.31860136</v>
      </c>
      <c r="G618" s="11">
        <v>89.19550984</v>
      </c>
      <c r="H618" s="11">
        <v>88.97375559999999</v>
      </c>
      <c r="I618" s="11">
        <v>88.81359976</v>
      </c>
      <c r="J618" s="11">
        <v>88.19145592</v>
      </c>
      <c r="K618" s="11">
        <v>88.0703124</v>
      </c>
      <c r="L618" s="11">
        <v>88.18632272</v>
      </c>
      <c r="M618" s="11">
        <v>88.40294376</v>
      </c>
      <c r="N618" s="11">
        <v>88.26229407999999</v>
      </c>
      <c r="O618" s="11">
        <v>88.61340496</v>
      </c>
      <c r="P618" s="11">
        <v>89.80430736</v>
      </c>
      <c r="Q618" s="11">
        <v>91.85245416000001</v>
      </c>
      <c r="R618" s="11">
        <v>89.38543824</v>
      </c>
      <c r="S618" s="11">
        <v>87.65657648</v>
      </c>
      <c r="T618" s="11">
        <v>84.7901976</v>
      </c>
      <c r="U618" s="11">
        <v>82.42276576</v>
      </c>
      <c r="V618" s="11">
        <v>82.2697964</v>
      </c>
      <c r="W618" s="11">
        <v>82.10142744000001</v>
      </c>
      <c r="X618" s="11">
        <v>82.44329855999999</v>
      </c>
      <c r="Y618" s="11">
        <v>82.45561823999999</v>
      </c>
    </row>
    <row r="619" spans="1:25" ht="11.25">
      <c r="A619" s="10">
        <f t="shared" si="14"/>
        <v>42847</v>
      </c>
      <c r="B619" s="11">
        <v>83.09521496</v>
      </c>
      <c r="C619" s="11">
        <v>84.17729351999999</v>
      </c>
      <c r="D619" s="11">
        <v>85.77782528</v>
      </c>
      <c r="E619" s="11">
        <v>87.98202136</v>
      </c>
      <c r="F619" s="11">
        <v>91.35350712</v>
      </c>
      <c r="G619" s="11">
        <v>90.79809488</v>
      </c>
      <c r="H619" s="11">
        <v>90.74060304</v>
      </c>
      <c r="I619" s="11">
        <v>90.47470328</v>
      </c>
      <c r="J619" s="11">
        <v>87.04572567999999</v>
      </c>
      <c r="K619" s="11">
        <v>86.90199608</v>
      </c>
      <c r="L619" s="11">
        <v>84.88978168</v>
      </c>
      <c r="M619" s="11">
        <v>84.93598048000001</v>
      </c>
      <c r="N619" s="11">
        <v>84.96883295999999</v>
      </c>
      <c r="O619" s="11">
        <v>85.65565511999999</v>
      </c>
      <c r="P619" s="11">
        <v>89.03432736</v>
      </c>
      <c r="Q619" s="11">
        <v>92.14607319999999</v>
      </c>
      <c r="R619" s="11">
        <v>91.48594368</v>
      </c>
      <c r="S619" s="11">
        <v>89.3382128</v>
      </c>
      <c r="T619" s="11">
        <v>84.35182232</v>
      </c>
      <c r="U619" s="11">
        <v>83.04080304</v>
      </c>
      <c r="V619" s="11">
        <v>81.96591096</v>
      </c>
      <c r="W619" s="11">
        <v>81.49570983999999</v>
      </c>
      <c r="X619" s="11">
        <v>81.03269519999999</v>
      </c>
      <c r="Y619" s="11">
        <v>82.34987432</v>
      </c>
    </row>
    <row r="620" spans="1:25" ht="11.25">
      <c r="A620" s="10">
        <f t="shared" si="14"/>
        <v>42848</v>
      </c>
      <c r="B620" s="11">
        <v>81.98644376</v>
      </c>
      <c r="C620" s="11">
        <v>82.91965951999998</v>
      </c>
      <c r="D620" s="11">
        <v>85.25937208</v>
      </c>
      <c r="E620" s="11">
        <v>85.71828016</v>
      </c>
      <c r="F620" s="11">
        <v>87.75718719999999</v>
      </c>
      <c r="G620" s="11">
        <v>87.675056</v>
      </c>
      <c r="H620" s="11">
        <v>88.44708928</v>
      </c>
      <c r="I620" s="11">
        <v>88.06312592</v>
      </c>
      <c r="J620" s="11">
        <v>85.51808536</v>
      </c>
      <c r="K620" s="11">
        <v>85.00681863999999</v>
      </c>
      <c r="L620" s="11">
        <v>84.44729983999999</v>
      </c>
      <c r="M620" s="11">
        <v>84.62798848000001</v>
      </c>
      <c r="N620" s="11">
        <v>84.8107304</v>
      </c>
      <c r="O620" s="11">
        <v>85.31994384</v>
      </c>
      <c r="P620" s="11">
        <v>87.73768104</v>
      </c>
      <c r="Q620" s="11">
        <v>89.45216984</v>
      </c>
      <c r="R620" s="11">
        <v>86.95127480000001</v>
      </c>
      <c r="S620" s="11">
        <v>85.34766312</v>
      </c>
      <c r="T620" s="11">
        <v>84.72757255999998</v>
      </c>
      <c r="U620" s="11">
        <v>81.75339648</v>
      </c>
      <c r="V620" s="11">
        <v>80.02966792</v>
      </c>
      <c r="W620" s="11">
        <v>79.97730928</v>
      </c>
      <c r="X620" s="11">
        <v>80.53580144</v>
      </c>
      <c r="Y620" s="11">
        <v>80.74112944000001</v>
      </c>
    </row>
    <row r="621" spans="1:25" ht="11.25">
      <c r="A621" s="10">
        <f t="shared" si="14"/>
        <v>42849</v>
      </c>
      <c r="B621" s="11">
        <v>85.36614263999999</v>
      </c>
      <c r="C621" s="11">
        <v>84.57768312</v>
      </c>
      <c r="D621" s="11">
        <v>91.72412416</v>
      </c>
      <c r="E621" s="11">
        <v>91.75595</v>
      </c>
      <c r="F621" s="11">
        <v>92.43455904000001</v>
      </c>
      <c r="G621" s="11">
        <v>90.64409888</v>
      </c>
      <c r="H621" s="11">
        <v>90.30428103999999</v>
      </c>
      <c r="I621" s="11">
        <v>90.13077888</v>
      </c>
      <c r="J621" s="11">
        <v>90.61329968</v>
      </c>
      <c r="K621" s="11">
        <v>89.32897304</v>
      </c>
      <c r="L621" s="11">
        <v>88.42039663999999</v>
      </c>
      <c r="M621" s="11">
        <v>88.86595840000001</v>
      </c>
      <c r="N621" s="11">
        <v>92.49205088</v>
      </c>
      <c r="O621" s="11">
        <v>93.47865192</v>
      </c>
      <c r="P621" s="11">
        <v>97.23615432</v>
      </c>
      <c r="Q621" s="11">
        <v>99.81404736</v>
      </c>
      <c r="R621" s="11">
        <v>95.67052831999999</v>
      </c>
      <c r="S621" s="11">
        <v>88.33415887999999</v>
      </c>
      <c r="T621" s="11">
        <v>85.34355656</v>
      </c>
      <c r="U621" s="11">
        <v>85.23986592</v>
      </c>
      <c r="V621" s="11">
        <v>82.69790528</v>
      </c>
      <c r="W621" s="11">
        <v>82.96585832</v>
      </c>
      <c r="X621" s="11">
        <v>82.4956572</v>
      </c>
      <c r="Y621" s="11">
        <v>82.60037448</v>
      </c>
    </row>
    <row r="622" spans="1:25" ht="11.25">
      <c r="A622" s="10">
        <f t="shared" si="14"/>
        <v>42850</v>
      </c>
      <c r="B622" s="11">
        <v>85.25937208</v>
      </c>
      <c r="C622" s="11">
        <v>85.7398396</v>
      </c>
      <c r="D622" s="11">
        <v>88.54359344</v>
      </c>
      <c r="E622" s="11">
        <v>89.60103264</v>
      </c>
      <c r="F622" s="11">
        <v>93.53409048</v>
      </c>
      <c r="G622" s="11">
        <v>92.13375352</v>
      </c>
      <c r="H622" s="11">
        <v>90.54862136000001</v>
      </c>
      <c r="I622" s="11">
        <v>90.1543916</v>
      </c>
      <c r="J622" s="11">
        <v>89.87001232</v>
      </c>
      <c r="K622" s="11">
        <v>87.58676496</v>
      </c>
      <c r="L622" s="11">
        <v>86.31167808000001</v>
      </c>
      <c r="M622" s="11">
        <v>85.99547296</v>
      </c>
      <c r="N622" s="11">
        <v>87.85061144</v>
      </c>
      <c r="O622" s="11">
        <v>90.38435895999999</v>
      </c>
      <c r="P622" s="11">
        <v>95.28143175999999</v>
      </c>
      <c r="Q622" s="11">
        <v>97.61087792000001</v>
      </c>
      <c r="R622" s="11">
        <v>92.07831496</v>
      </c>
      <c r="S622" s="11">
        <v>86.10840336</v>
      </c>
      <c r="T622" s="11">
        <v>85.37743568</v>
      </c>
      <c r="U622" s="11">
        <v>83.52127055999999</v>
      </c>
      <c r="V622" s="11">
        <v>81.93305848000001</v>
      </c>
      <c r="W622" s="11">
        <v>81.43924464</v>
      </c>
      <c r="X622" s="11">
        <v>80.93721768</v>
      </c>
      <c r="Y622" s="11">
        <v>81.66305216</v>
      </c>
    </row>
    <row r="623" spans="1:25" ht="11.25">
      <c r="A623" s="10">
        <f t="shared" si="14"/>
        <v>42851</v>
      </c>
      <c r="B623" s="11">
        <v>84.38364816</v>
      </c>
      <c r="C623" s="11">
        <v>86.02113896</v>
      </c>
      <c r="D623" s="11">
        <v>89.55175392</v>
      </c>
      <c r="E623" s="11">
        <v>89.73962904</v>
      </c>
      <c r="F623" s="11">
        <v>90.13180551999999</v>
      </c>
      <c r="G623" s="11">
        <v>89.87617216000001</v>
      </c>
      <c r="H623" s="11">
        <v>89.98704928000001</v>
      </c>
      <c r="I623" s="11">
        <v>89.35155912</v>
      </c>
      <c r="J623" s="11">
        <v>89.14417784</v>
      </c>
      <c r="K623" s="11">
        <v>88.62059144</v>
      </c>
      <c r="L623" s="11">
        <v>87.24489383999999</v>
      </c>
      <c r="M623" s="11">
        <v>88.26229407999999</v>
      </c>
      <c r="N623" s="11">
        <v>88.74584152</v>
      </c>
      <c r="O623" s="11">
        <v>88.6657636</v>
      </c>
      <c r="P623" s="11">
        <v>89.15444424</v>
      </c>
      <c r="Q623" s="11">
        <v>90.19956376</v>
      </c>
      <c r="R623" s="11">
        <v>88.73660176</v>
      </c>
      <c r="S623" s="11">
        <v>88.03951319999999</v>
      </c>
      <c r="T623" s="11">
        <v>84.44524655999999</v>
      </c>
      <c r="U623" s="11">
        <v>81.45259096</v>
      </c>
      <c r="V623" s="11">
        <v>81.29654168</v>
      </c>
      <c r="W623" s="11">
        <v>81.34171384</v>
      </c>
      <c r="X623" s="11">
        <v>86.1504956</v>
      </c>
      <c r="Y623" s="11">
        <v>87.13504336</v>
      </c>
    </row>
    <row r="624" spans="1:25" ht="11.25">
      <c r="A624" s="10">
        <f t="shared" si="14"/>
        <v>42852</v>
      </c>
      <c r="B624" s="11">
        <v>83.03464319999999</v>
      </c>
      <c r="C624" s="11">
        <v>83.03772312</v>
      </c>
      <c r="D624" s="11">
        <v>85.63820224</v>
      </c>
      <c r="E624" s="11">
        <v>89.08976591999999</v>
      </c>
      <c r="F624" s="11">
        <v>109.17084432000001</v>
      </c>
      <c r="G624" s="11">
        <v>99.51016192</v>
      </c>
      <c r="H624" s="11">
        <v>88.86903832</v>
      </c>
      <c r="I624" s="11">
        <v>89.26018816</v>
      </c>
      <c r="J624" s="11">
        <v>87.9214496</v>
      </c>
      <c r="K624" s="11">
        <v>87.23770736</v>
      </c>
      <c r="L624" s="11">
        <v>86.7613464</v>
      </c>
      <c r="M624" s="11">
        <v>85.66592152</v>
      </c>
      <c r="N624" s="11">
        <v>86.23981327999999</v>
      </c>
      <c r="O624" s="11">
        <v>86.39278264</v>
      </c>
      <c r="P624" s="11">
        <v>89.23760208</v>
      </c>
      <c r="Q624" s="11">
        <v>97.18584896</v>
      </c>
      <c r="R624" s="11">
        <v>93.77227096</v>
      </c>
      <c r="S624" s="11">
        <v>89.29714719999998</v>
      </c>
      <c r="T624" s="11">
        <v>86.1196964</v>
      </c>
      <c r="U624" s="11">
        <v>84.90928783999999</v>
      </c>
      <c r="V624" s="11">
        <v>84.42676704</v>
      </c>
      <c r="W624" s="11">
        <v>84.5489372</v>
      </c>
      <c r="X624" s="11">
        <v>84.67316063999999</v>
      </c>
      <c r="Y624" s="11">
        <v>85.61972272000001</v>
      </c>
    </row>
    <row r="625" spans="1:25" ht="11.25">
      <c r="A625" s="10">
        <f t="shared" si="14"/>
        <v>42853</v>
      </c>
      <c r="B625" s="11">
        <v>89.17908359999998</v>
      </c>
      <c r="C625" s="11">
        <v>90.00142224</v>
      </c>
      <c r="D625" s="11">
        <v>91.07631432000001</v>
      </c>
      <c r="E625" s="11">
        <v>91.8534808</v>
      </c>
      <c r="F625" s="11">
        <v>93.89341448</v>
      </c>
      <c r="G625" s="11">
        <v>91.1194332</v>
      </c>
      <c r="H625" s="11">
        <v>90.7087772</v>
      </c>
      <c r="I625" s="11">
        <v>89.88951848</v>
      </c>
      <c r="J625" s="11">
        <v>89.2868808</v>
      </c>
      <c r="K625" s="11">
        <v>88.75097472</v>
      </c>
      <c r="L625" s="11">
        <v>88.10932472</v>
      </c>
      <c r="M625" s="11">
        <v>88.53538031999999</v>
      </c>
      <c r="N625" s="11">
        <v>89.20577623999999</v>
      </c>
      <c r="O625" s="11">
        <v>89.62259207999999</v>
      </c>
      <c r="P625" s="11">
        <v>89.94085048</v>
      </c>
      <c r="Q625" s="11">
        <v>91.81138856</v>
      </c>
      <c r="R625" s="11">
        <v>91.01779583999999</v>
      </c>
      <c r="S625" s="11">
        <v>90.89767896</v>
      </c>
      <c r="T625" s="11">
        <v>88.7119624</v>
      </c>
      <c r="U625" s="11">
        <v>85.62588256</v>
      </c>
      <c r="V625" s="11">
        <v>85.77269208</v>
      </c>
      <c r="W625" s="11">
        <v>85.34252992</v>
      </c>
      <c r="X625" s="11">
        <v>85.75626584</v>
      </c>
      <c r="Y625" s="11">
        <v>85.91128848000001</v>
      </c>
    </row>
    <row r="626" spans="1:25" ht="11.25">
      <c r="A626" s="10">
        <f t="shared" si="14"/>
        <v>42854</v>
      </c>
      <c r="B626" s="11">
        <v>80.10153272</v>
      </c>
      <c r="C626" s="11">
        <v>81.47107048000001</v>
      </c>
      <c r="D626" s="11">
        <v>85.1238556</v>
      </c>
      <c r="E626" s="11">
        <v>88.97478224</v>
      </c>
      <c r="F626" s="11">
        <v>91.91713248</v>
      </c>
      <c r="G626" s="11">
        <v>90.2467892</v>
      </c>
      <c r="H626" s="11">
        <v>89.21501599999999</v>
      </c>
      <c r="I626" s="11">
        <v>86.91328912</v>
      </c>
      <c r="J626" s="11">
        <v>86.98926048000001</v>
      </c>
      <c r="K626" s="11">
        <v>85.0519908</v>
      </c>
      <c r="L626" s="11">
        <v>80.86945944</v>
      </c>
      <c r="M626" s="11">
        <v>85.90718192</v>
      </c>
      <c r="N626" s="11">
        <v>86.22441368</v>
      </c>
      <c r="O626" s="11">
        <v>84.42676704</v>
      </c>
      <c r="P626" s="11">
        <v>86.08068408</v>
      </c>
      <c r="Q626" s="11">
        <v>88.70785584</v>
      </c>
      <c r="R626" s="11">
        <v>90.13693872</v>
      </c>
      <c r="S626" s="11">
        <v>87.24181392</v>
      </c>
      <c r="T626" s="11">
        <v>82.85087464</v>
      </c>
      <c r="U626" s="11">
        <v>79.83665959999999</v>
      </c>
      <c r="V626" s="11">
        <v>79.06873287999998</v>
      </c>
      <c r="W626" s="11">
        <v>78.2453676</v>
      </c>
      <c r="X626" s="11">
        <v>77.92505592</v>
      </c>
      <c r="Y626" s="11">
        <v>79.51018807999999</v>
      </c>
    </row>
    <row r="627" spans="1:25" ht="11.25">
      <c r="A627" s="10">
        <f t="shared" si="14"/>
        <v>42855</v>
      </c>
      <c r="B627" s="11">
        <v>71.50239608000001</v>
      </c>
      <c r="C627" s="11">
        <v>73.34110832</v>
      </c>
      <c r="D627" s="11">
        <v>76.3409504</v>
      </c>
      <c r="E627" s="11">
        <v>76.47133368</v>
      </c>
      <c r="F627" s="11">
        <v>81.61377344</v>
      </c>
      <c r="G627" s="11">
        <v>81.49570983999999</v>
      </c>
      <c r="H627" s="11">
        <v>82.40633952</v>
      </c>
      <c r="I627" s="11">
        <v>81.00497592</v>
      </c>
      <c r="J627" s="11">
        <v>79.35003223999999</v>
      </c>
      <c r="K627" s="11">
        <v>77.56470528</v>
      </c>
      <c r="L627" s="11">
        <v>75.87998904</v>
      </c>
      <c r="M627" s="11">
        <v>77.85319112</v>
      </c>
      <c r="N627" s="11">
        <v>79.11595831999999</v>
      </c>
      <c r="O627" s="11">
        <v>78.9332164</v>
      </c>
      <c r="P627" s="11">
        <v>80.03069455999999</v>
      </c>
      <c r="Q627" s="11">
        <v>84.64749463999999</v>
      </c>
      <c r="R627" s="11">
        <v>82.72767784</v>
      </c>
      <c r="S627" s="11">
        <v>76.81628472</v>
      </c>
      <c r="T627" s="11">
        <v>74.24044496</v>
      </c>
      <c r="U627" s="11">
        <v>71.92845168</v>
      </c>
      <c r="V627" s="11">
        <v>70.48602248</v>
      </c>
      <c r="W627" s="11">
        <v>68.41734287999999</v>
      </c>
      <c r="X627" s="11">
        <v>70.41621096</v>
      </c>
      <c r="Y627" s="11">
        <v>70.2837744</v>
      </c>
    </row>
    <row r="628" spans="1:25" ht="11.25">
      <c r="A628" s="10"/>
      <c r="B628" s="11"/>
      <c r="C628" s="11"/>
      <c r="D628" s="11"/>
      <c r="E628" s="11"/>
      <c r="F628" s="11"/>
      <c r="G628" s="11"/>
      <c r="H628" s="11"/>
      <c r="I628" s="11"/>
      <c r="J628" s="11"/>
      <c r="K628" s="11"/>
      <c r="L628" s="11"/>
      <c r="M628" s="11"/>
      <c r="N628" s="11"/>
      <c r="O628" s="11"/>
      <c r="P628" s="11"/>
      <c r="Q628" s="11"/>
      <c r="R628" s="11"/>
      <c r="S628" s="11"/>
      <c r="T628" s="11"/>
      <c r="U628" s="11"/>
      <c r="V628" s="11"/>
      <c r="W628" s="11"/>
      <c r="X628" s="11"/>
      <c r="Y628" s="11"/>
    </row>
    <row r="630" spans="1:25" ht="27.75" customHeight="1">
      <c r="A630" s="47" t="s">
        <v>73</v>
      </c>
      <c r="B630" s="48"/>
      <c r="C630" s="48"/>
      <c r="D630" s="48"/>
      <c r="E630" s="48"/>
      <c r="F630" s="48"/>
      <c r="G630" s="48"/>
      <c r="H630" s="48"/>
      <c r="I630" s="48"/>
      <c r="J630" s="48"/>
      <c r="K630" s="48"/>
      <c r="L630" s="48"/>
      <c r="M630" s="48"/>
      <c r="N630" s="48"/>
      <c r="O630" s="48"/>
      <c r="P630" s="48"/>
      <c r="Q630" s="48"/>
      <c r="R630" s="48"/>
      <c r="S630" s="48"/>
      <c r="T630" s="48"/>
      <c r="U630" s="48"/>
      <c r="V630" s="48"/>
      <c r="W630" s="48"/>
      <c r="X630" s="48"/>
      <c r="Y630" s="49"/>
    </row>
    <row r="631" spans="1:25" ht="15">
      <c r="A631" s="35"/>
      <c r="B631" s="35"/>
      <c r="C631" s="35"/>
      <c r="D631" s="35"/>
      <c r="E631" s="35"/>
      <c r="F631" s="35"/>
      <c r="G631" s="35"/>
      <c r="H631" s="35"/>
      <c r="I631" s="35"/>
      <c r="J631" s="35"/>
      <c r="K631" s="35"/>
      <c r="L631" s="35"/>
      <c r="M631" s="35"/>
      <c r="N631" s="35"/>
      <c r="O631" s="35"/>
      <c r="P631" s="35"/>
      <c r="Q631" s="35"/>
      <c r="R631" s="35"/>
      <c r="S631" s="35"/>
      <c r="T631" s="35"/>
      <c r="U631" s="35"/>
      <c r="V631" s="35"/>
      <c r="W631" s="35"/>
      <c r="X631" s="35"/>
      <c r="Y631" s="35"/>
    </row>
    <row r="632" spans="1:25" ht="24" customHeight="1">
      <c r="A632" s="47" t="s">
        <v>46</v>
      </c>
      <c r="B632" s="48"/>
      <c r="C632" s="48"/>
      <c r="D632" s="48"/>
      <c r="E632" s="48"/>
      <c r="F632" s="48"/>
      <c r="G632" s="48"/>
      <c r="H632" s="48"/>
      <c r="I632" s="48"/>
      <c r="J632" s="48"/>
      <c r="K632" s="48"/>
      <c r="L632" s="48"/>
      <c r="M632" s="48"/>
      <c r="N632" s="48"/>
      <c r="O632" s="48"/>
      <c r="P632" s="48"/>
      <c r="Q632" s="48"/>
      <c r="R632" s="48"/>
      <c r="S632" s="48"/>
      <c r="T632" s="48"/>
      <c r="U632" s="48"/>
      <c r="V632" s="48"/>
      <c r="W632" s="48"/>
      <c r="X632" s="48"/>
      <c r="Y632" s="49"/>
    </row>
    <row r="633" spans="1:25" ht="11.25">
      <c r="A633" s="7"/>
      <c r="B633" s="6" t="s">
        <v>23</v>
      </c>
      <c r="C633" s="8" t="s">
        <v>24</v>
      </c>
      <c r="D633" s="9" t="s">
        <v>25</v>
      </c>
      <c r="E633" s="6" t="s">
        <v>26</v>
      </c>
      <c r="F633" s="6" t="s">
        <v>27</v>
      </c>
      <c r="G633" s="8" t="s">
        <v>28</v>
      </c>
      <c r="H633" s="9" t="s">
        <v>29</v>
      </c>
      <c r="I633" s="6" t="s">
        <v>30</v>
      </c>
      <c r="J633" s="6" t="s">
        <v>31</v>
      </c>
      <c r="K633" s="6" t="s">
        <v>32</v>
      </c>
      <c r="L633" s="6" t="s">
        <v>33</v>
      </c>
      <c r="M633" s="6" t="s">
        <v>34</v>
      </c>
      <c r="N633" s="6" t="s">
        <v>35</v>
      </c>
      <c r="O633" s="6" t="s">
        <v>36</v>
      </c>
      <c r="P633" s="6" t="s">
        <v>37</v>
      </c>
      <c r="Q633" s="6" t="s">
        <v>38</v>
      </c>
      <c r="R633" s="6" t="s">
        <v>39</v>
      </c>
      <c r="S633" s="6" t="s">
        <v>40</v>
      </c>
      <c r="T633" s="6" t="s">
        <v>41</v>
      </c>
      <c r="U633" s="6" t="s">
        <v>42</v>
      </c>
      <c r="V633" s="6" t="s">
        <v>43</v>
      </c>
      <c r="W633" s="6" t="s">
        <v>44</v>
      </c>
      <c r="X633" s="6" t="s">
        <v>45</v>
      </c>
      <c r="Y633" s="6" t="s">
        <v>64</v>
      </c>
    </row>
    <row r="634" spans="1:25" ht="11.25">
      <c r="A634" s="10">
        <f aca="true" t="shared" si="15" ref="A634:A663">A598</f>
        <v>42826</v>
      </c>
      <c r="B634" s="11">
        <v>4.379128</v>
      </c>
      <c r="C634" s="11">
        <v>3.727801999999999</v>
      </c>
      <c r="D634" s="11">
        <v>0</v>
      </c>
      <c r="E634" s="11">
        <v>0</v>
      </c>
      <c r="F634" s="11">
        <v>0.03270487999999999</v>
      </c>
      <c r="G634" s="11">
        <v>0</v>
      </c>
      <c r="H634" s="11">
        <v>0.013857999999999997</v>
      </c>
      <c r="I634" s="11">
        <v>0</v>
      </c>
      <c r="J634" s="11">
        <v>0.008869119999999998</v>
      </c>
      <c r="K634" s="11">
        <v>0</v>
      </c>
      <c r="L634" s="11">
        <v>0</v>
      </c>
      <c r="M634" s="11">
        <v>0.0005543199999999999</v>
      </c>
      <c r="N634" s="11">
        <v>0</v>
      </c>
      <c r="O634" s="11">
        <v>0</v>
      </c>
      <c r="P634" s="11">
        <v>0</v>
      </c>
      <c r="Q634" s="11">
        <v>0</v>
      </c>
      <c r="R634" s="11">
        <v>0</v>
      </c>
      <c r="S634" s="11">
        <v>0</v>
      </c>
      <c r="T634" s="11">
        <v>0</v>
      </c>
      <c r="U634" s="11">
        <v>0</v>
      </c>
      <c r="V634" s="11">
        <v>0</v>
      </c>
      <c r="W634" s="11">
        <v>0</v>
      </c>
      <c r="X634" s="11">
        <v>0</v>
      </c>
      <c r="Y634" s="11">
        <v>0</v>
      </c>
    </row>
    <row r="635" spans="1:25" ht="11.25">
      <c r="A635" s="10">
        <f t="shared" si="15"/>
        <v>42827</v>
      </c>
      <c r="B635" s="11">
        <v>0.03769375999999999</v>
      </c>
      <c r="C635" s="11">
        <v>0.02993328</v>
      </c>
      <c r="D635" s="11">
        <v>0.0443456</v>
      </c>
      <c r="E635" s="11">
        <v>0.027715999999999994</v>
      </c>
      <c r="F635" s="11">
        <v>0.016629599999999998</v>
      </c>
      <c r="G635" s="11">
        <v>0</v>
      </c>
      <c r="H635" s="11">
        <v>0</v>
      </c>
      <c r="I635" s="11">
        <v>0.6075347199999999</v>
      </c>
      <c r="J635" s="11">
        <v>1.25110024</v>
      </c>
      <c r="K635" s="11">
        <v>2.27326632</v>
      </c>
      <c r="L635" s="11">
        <v>1.7915622399999998</v>
      </c>
      <c r="M635" s="11">
        <v>2.10198144</v>
      </c>
      <c r="N635" s="11">
        <v>3.0437711199999993</v>
      </c>
      <c r="O635" s="11">
        <v>3.7666044</v>
      </c>
      <c r="P635" s="11">
        <v>0.8414577599999999</v>
      </c>
      <c r="Q635" s="11">
        <v>1.05819688</v>
      </c>
      <c r="R635" s="11">
        <v>0.02882464</v>
      </c>
      <c r="S635" s="11">
        <v>0.011640719999999998</v>
      </c>
      <c r="T635" s="11">
        <v>0</v>
      </c>
      <c r="U635" s="11">
        <v>0</v>
      </c>
      <c r="V635" s="11">
        <v>0</v>
      </c>
      <c r="W635" s="11">
        <v>0</v>
      </c>
      <c r="X635" s="11">
        <v>0</v>
      </c>
      <c r="Y635" s="11">
        <v>0</v>
      </c>
    </row>
    <row r="636" spans="1:25" ht="11.25">
      <c r="A636" s="10">
        <f t="shared" si="15"/>
        <v>42828</v>
      </c>
      <c r="B636" s="11">
        <v>2.0121815999999995</v>
      </c>
      <c r="C636" s="11">
        <v>0.01718392</v>
      </c>
      <c r="D636" s="11">
        <v>4.641875679999999</v>
      </c>
      <c r="E636" s="11">
        <v>2.6762569599999995</v>
      </c>
      <c r="F636" s="11">
        <v>1.7433363999999998</v>
      </c>
      <c r="G636" s="11">
        <v>2.2078565599999993</v>
      </c>
      <c r="H636" s="11">
        <v>2.5870114399999995</v>
      </c>
      <c r="I636" s="11">
        <v>4.628571999999999</v>
      </c>
      <c r="J636" s="11">
        <v>4.322587359999999</v>
      </c>
      <c r="K636" s="11">
        <v>4.37968232</v>
      </c>
      <c r="L636" s="11">
        <v>4.472808079999999</v>
      </c>
      <c r="M636" s="11">
        <v>4.4212563199999995</v>
      </c>
      <c r="N636" s="11">
        <v>3.7377797599999996</v>
      </c>
      <c r="O636" s="11">
        <v>8.18231752</v>
      </c>
      <c r="P636" s="11">
        <v>7.89129952</v>
      </c>
      <c r="Q636" s="11">
        <v>5.5404284</v>
      </c>
      <c r="R636" s="11">
        <v>0.07039863999999998</v>
      </c>
      <c r="S636" s="11">
        <v>2.2488762399999995</v>
      </c>
      <c r="T636" s="11">
        <v>0</v>
      </c>
      <c r="U636" s="11">
        <v>0.018846879999999996</v>
      </c>
      <c r="V636" s="11">
        <v>0</v>
      </c>
      <c r="W636" s="11">
        <v>0</v>
      </c>
      <c r="X636" s="11">
        <v>0</v>
      </c>
      <c r="Y636" s="11">
        <v>0</v>
      </c>
    </row>
    <row r="637" spans="1:25" ht="11.25">
      <c r="A637" s="10">
        <f t="shared" si="15"/>
        <v>42829</v>
      </c>
      <c r="B637" s="11">
        <v>1.5326947999999998</v>
      </c>
      <c r="C637" s="11">
        <v>1.4068641599999998</v>
      </c>
      <c r="D637" s="11">
        <v>1.6319180799999997</v>
      </c>
      <c r="E637" s="11">
        <v>29.492041279999995</v>
      </c>
      <c r="F637" s="11">
        <v>31.652226319999993</v>
      </c>
      <c r="G637" s="11">
        <v>19.044772239999997</v>
      </c>
      <c r="H637" s="11">
        <v>31.361208319999992</v>
      </c>
      <c r="I637" s="11">
        <v>40.60892887999999</v>
      </c>
      <c r="J637" s="11">
        <v>41.78020703999999</v>
      </c>
      <c r="K637" s="11">
        <v>37.24697808</v>
      </c>
      <c r="L637" s="11">
        <v>35.97148775999999</v>
      </c>
      <c r="M637" s="11">
        <v>35.50585896</v>
      </c>
      <c r="N637" s="11">
        <v>38.724795199999996</v>
      </c>
      <c r="O637" s="11">
        <v>48.19091783999999</v>
      </c>
      <c r="P637" s="11">
        <v>34.50697432</v>
      </c>
      <c r="Q637" s="11">
        <v>37.33677791999999</v>
      </c>
      <c r="R637" s="11">
        <v>34.87670575999999</v>
      </c>
      <c r="S637" s="11">
        <v>33.05354728</v>
      </c>
      <c r="T637" s="11">
        <v>1.55375896</v>
      </c>
      <c r="U637" s="11">
        <v>0</v>
      </c>
      <c r="V637" s="11">
        <v>0.6058717599999999</v>
      </c>
      <c r="W637" s="11">
        <v>0.0011086399999999997</v>
      </c>
      <c r="X637" s="11">
        <v>0</v>
      </c>
      <c r="Y637" s="11">
        <v>0</v>
      </c>
    </row>
    <row r="638" spans="1:25" ht="11.25">
      <c r="A638" s="10">
        <f t="shared" si="15"/>
        <v>42830</v>
      </c>
      <c r="B638" s="11">
        <v>0.07926775999999998</v>
      </c>
      <c r="C638" s="11">
        <v>1.7111858399999997</v>
      </c>
      <c r="D638" s="11">
        <v>0.2527699199999999</v>
      </c>
      <c r="E638" s="11">
        <v>0.6829222399999999</v>
      </c>
      <c r="F638" s="11">
        <v>2.9362330399999994</v>
      </c>
      <c r="G638" s="11">
        <v>3.888000479999999</v>
      </c>
      <c r="H638" s="11">
        <v>2.1840208</v>
      </c>
      <c r="I638" s="11">
        <v>1.9268163199999995</v>
      </c>
      <c r="J638" s="11">
        <v>0.47948679999999994</v>
      </c>
      <c r="K638" s="11">
        <v>0.7605270399999998</v>
      </c>
      <c r="L638" s="11">
        <v>1.5038701599999997</v>
      </c>
      <c r="M638" s="11">
        <v>0.22948847999999994</v>
      </c>
      <c r="N638" s="11">
        <v>0</v>
      </c>
      <c r="O638" s="11">
        <v>0</v>
      </c>
      <c r="P638" s="11">
        <v>0</v>
      </c>
      <c r="Q638" s="11">
        <v>0</v>
      </c>
      <c r="R638" s="11">
        <v>0</v>
      </c>
      <c r="S638" s="11">
        <v>0</v>
      </c>
      <c r="T638" s="11">
        <v>0.03270487999999999</v>
      </c>
      <c r="U638" s="11">
        <v>0</v>
      </c>
      <c r="V638" s="11">
        <v>0.9589735999999999</v>
      </c>
      <c r="W638" s="11">
        <v>0.38580671999999994</v>
      </c>
      <c r="X638" s="11">
        <v>0</v>
      </c>
      <c r="Y638" s="11">
        <v>0</v>
      </c>
    </row>
    <row r="639" spans="1:25" ht="11.25">
      <c r="A639" s="10">
        <f t="shared" si="15"/>
        <v>42831</v>
      </c>
      <c r="B639" s="11">
        <v>3.5554084799999996</v>
      </c>
      <c r="C639" s="11">
        <v>2.83423816</v>
      </c>
      <c r="D639" s="11">
        <v>1.6053107199999999</v>
      </c>
      <c r="E639" s="11">
        <v>0.35531911999999993</v>
      </c>
      <c r="F639" s="11">
        <v>2.2538651199999995</v>
      </c>
      <c r="G639" s="11">
        <v>0</v>
      </c>
      <c r="H639" s="11">
        <v>0.4983336799999999</v>
      </c>
      <c r="I639" s="11">
        <v>0.6574235199999999</v>
      </c>
      <c r="J639" s="11">
        <v>0.2777143199999999</v>
      </c>
      <c r="K639" s="11">
        <v>0.6025458399999999</v>
      </c>
      <c r="L639" s="11">
        <v>0.44567327999999984</v>
      </c>
      <c r="M639" s="11">
        <v>0.41573999999999994</v>
      </c>
      <c r="N639" s="11">
        <v>0.6302618399999999</v>
      </c>
      <c r="O639" s="11">
        <v>1.33701984</v>
      </c>
      <c r="P639" s="11">
        <v>0</v>
      </c>
      <c r="Q639" s="11">
        <v>3.1978720799999993</v>
      </c>
      <c r="R639" s="11">
        <v>0.58979648</v>
      </c>
      <c r="S639" s="11">
        <v>0.29101799999999994</v>
      </c>
      <c r="T639" s="11">
        <v>1.8214955199999996</v>
      </c>
      <c r="U639" s="11">
        <v>0.32815743999999997</v>
      </c>
      <c r="V639" s="11">
        <v>0.0720616</v>
      </c>
      <c r="W639" s="11">
        <v>0.0027716</v>
      </c>
      <c r="X639" s="11">
        <v>0.006651839999999998</v>
      </c>
      <c r="Y639" s="11">
        <v>2.3669464</v>
      </c>
    </row>
    <row r="640" spans="1:25" ht="11.25">
      <c r="A640" s="10">
        <f t="shared" si="15"/>
        <v>42832</v>
      </c>
      <c r="B640" s="11">
        <v>0.26773655999999996</v>
      </c>
      <c r="C640" s="11">
        <v>4.475579679999998</v>
      </c>
      <c r="D640" s="11">
        <v>4.7383273599999995</v>
      </c>
      <c r="E640" s="11">
        <v>3.6989773599999998</v>
      </c>
      <c r="F640" s="11">
        <v>2.3614032</v>
      </c>
      <c r="G640" s="11">
        <v>4.9140467999999995</v>
      </c>
      <c r="H640" s="11">
        <v>2.2954391199999993</v>
      </c>
      <c r="I640" s="11">
        <v>0.20398975999999996</v>
      </c>
      <c r="J640" s="11">
        <v>5.671247919999999</v>
      </c>
      <c r="K640" s="11">
        <v>6.865253199999999</v>
      </c>
      <c r="L640" s="11">
        <v>6.609157359999998</v>
      </c>
      <c r="M640" s="11">
        <v>0</v>
      </c>
      <c r="N640" s="11">
        <v>2.4068574399999996</v>
      </c>
      <c r="O640" s="11">
        <v>1.8846879999999997</v>
      </c>
      <c r="P640" s="11">
        <v>0</v>
      </c>
      <c r="Q640" s="11">
        <v>0</v>
      </c>
      <c r="R640" s="11">
        <v>0</v>
      </c>
      <c r="S640" s="11">
        <v>0</v>
      </c>
      <c r="T640" s="11">
        <v>0</v>
      </c>
      <c r="U640" s="11">
        <v>0</v>
      </c>
      <c r="V640" s="11">
        <v>0</v>
      </c>
      <c r="W640" s="11">
        <v>0</v>
      </c>
      <c r="X640" s="11">
        <v>0</v>
      </c>
      <c r="Y640" s="11">
        <v>0</v>
      </c>
    </row>
    <row r="641" spans="1:25" ht="11.25">
      <c r="A641" s="10">
        <f t="shared" si="15"/>
        <v>42833</v>
      </c>
      <c r="B641" s="11">
        <v>4.0725890399999995</v>
      </c>
      <c r="C641" s="11">
        <v>4.204517199999999</v>
      </c>
      <c r="D641" s="11">
        <v>3.721150159999999</v>
      </c>
      <c r="E641" s="11">
        <v>1.26495824</v>
      </c>
      <c r="F641" s="11">
        <v>8.836969439999997</v>
      </c>
      <c r="G641" s="11">
        <v>0.7810368799999998</v>
      </c>
      <c r="H641" s="11">
        <v>0.5842532799999999</v>
      </c>
      <c r="I641" s="11">
        <v>0.5975569599999999</v>
      </c>
      <c r="J641" s="11">
        <v>0.8320343199999999</v>
      </c>
      <c r="K641" s="11">
        <v>0.45287943999999997</v>
      </c>
      <c r="L641" s="11">
        <v>1.29378288</v>
      </c>
      <c r="M641" s="11">
        <v>0.5836989599999999</v>
      </c>
      <c r="N641" s="11">
        <v>0.3680684799999999</v>
      </c>
      <c r="O641" s="11">
        <v>6.285434479999999</v>
      </c>
      <c r="P641" s="11">
        <v>3.9179337599999995</v>
      </c>
      <c r="Q641" s="11">
        <v>1.5077503999999997</v>
      </c>
      <c r="R641" s="11">
        <v>0.0005543199999999999</v>
      </c>
      <c r="S641" s="11">
        <v>0.07815911999999998</v>
      </c>
      <c r="T641" s="11">
        <v>0</v>
      </c>
      <c r="U641" s="11">
        <v>0</v>
      </c>
      <c r="V641" s="11">
        <v>0</v>
      </c>
      <c r="W641" s="11">
        <v>0</v>
      </c>
      <c r="X641" s="11">
        <v>0</v>
      </c>
      <c r="Y641" s="11">
        <v>0</v>
      </c>
    </row>
    <row r="642" spans="1:25" ht="11.25">
      <c r="A642" s="10">
        <f t="shared" si="15"/>
        <v>42834</v>
      </c>
      <c r="B642" s="11">
        <v>0.6674012799999998</v>
      </c>
      <c r="C642" s="11">
        <v>1.1446707999999997</v>
      </c>
      <c r="D642" s="11">
        <v>1.9456631999999998</v>
      </c>
      <c r="E642" s="11">
        <v>3.4983135199999995</v>
      </c>
      <c r="F642" s="11">
        <v>2.7632851999999994</v>
      </c>
      <c r="G642" s="11">
        <v>3.1263647999999997</v>
      </c>
      <c r="H642" s="11">
        <v>2.8564109599999994</v>
      </c>
      <c r="I642" s="11">
        <v>2.3763698399999997</v>
      </c>
      <c r="J642" s="11">
        <v>2.57537072</v>
      </c>
      <c r="K642" s="11">
        <v>3.7848969599999993</v>
      </c>
      <c r="L642" s="11">
        <v>1.0532079999999997</v>
      </c>
      <c r="M642" s="11">
        <v>0.9645167999999997</v>
      </c>
      <c r="N642" s="11">
        <v>0.6180667999999999</v>
      </c>
      <c r="O642" s="11">
        <v>2.605304</v>
      </c>
      <c r="P642" s="11">
        <v>0.12915655999999998</v>
      </c>
      <c r="Q642" s="11">
        <v>0.0022172799999999994</v>
      </c>
      <c r="R642" s="11">
        <v>0</v>
      </c>
      <c r="S642" s="11">
        <v>0</v>
      </c>
      <c r="T642" s="11">
        <v>0</v>
      </c>
      <c r="U642" s="11">
        <v>0</v>
      </c>
      <c r="V642" s="11">
        <v>0</v>
      </c>
      <c r="W642" s="11">
        <v>0</v>
      </c>
      <c r="X642" s="11">
        <v>0</v>
      </c>
      <c r="Y642" s="11">
        <v>0</v>
      </c>
    </row>
    <row r="643" spans="1:25" ht="11.25">
      <c r="A643" s="10">
        <f t="shared" si="15"/>
        <v>42835</v>
      </c>
      <c r="B643" s="11">
        <v>1.6352439999999997</v>
      </c>
      <c r="C643" s="11">
        <v>0.016075279999999994</v>
      </c>
      <c r="D643" s="11">
        <v>1.6008761599999999</v>
      </c>
      <c r="E643" s="11">
        <v>6.5797783999999995</v>
      </c>
      <c r="F643" s="11">
        <v>6.852503839999999</v>
      </c>
      <c r="G643" s="11">
        <v>6.841971759999999</v>
      </c>
      <c r="H643" s="11">
        <v>8.4616948</v>
      </c>
      <c r="I643" s="11">
        <v>0.5881335199999999</v>
      </c>
      <c r="J643" s="11">
        <v>9.502707759999998</v>
      </c>
      <c r="K643" s="11">
        <v>1.7394561599999996</v>
      </c>
      <c r="L643" s="11">
        <v>2.8120653599999996</v>
      </c>
      <c r="M643" s="11">
        <v>2.40741176</v>
      </c>
      <c r="N643" s="11">
        <v>6.313150479999999</v>
      </c>
      <c r="O643" s="11">
        <v>4.670700319999999</v>
      </c>
      <c r="P643" s="11">
        <v>4.575911599999999</v>
      </c>
      <c r="Q643" s="11">
        <v>0.09922327999999998</v>
      </c>
      <c r="R643" s="11">
        <v>0.28990935999999995</v>
      </c>
      <c r="S643" s="11">
        <v>0</v>
      </c>
      <c r="T643" s="11">
        <v>0</v>
      </c>
      <c r="U643" s="11">
        <v>0</v>
      </c>
      <c r="V643" s="11">
        <v>0</v>
      </c>
      <c r="W643" s="11">
        <v>0</v>
      </c>
      <c r="X643" s="11">
        <v>0</v>
      </c>
      <c r="Y643" s="11">
        <v>0</v>
      </c>
    </row>
    <row r="644" spans="1:25" ht="11.25">
      <c r="A644" s="10">
        <f t="shared" si="15"/>
        <v>42836</v>
      </c>
      <c r="B644" s="11">
        <v>1.1391276</v>
      </c>
      <c r="C644" s="11">
        <v>4.776575439999999</v>
      </c>
      <c r="D644" s="11">
        <v>2.2621799199999995</v>
      </c>
      <c r="E644" s="11">
        <v>2.146881359999999</v>
      </c>
      <c r="F644" s="11">
        <v>4.130238319999999</v>
      </c>
      <c r="G644" s="11">
        <v>4.21615792</v>
      </c>
      <c r="H644" s="11">
        <v>2.1202739999999998</v>
      </c>
      <c r="I644" s="11">
        <v>0.8952267999999998</v>
      </c>
      <c r="J644" s="11">
        <v>1.01551424</v>
      </c>
      <c r="K644" s="11">
        <v>2.0637333599999996</v>
      </c>
      <c r="L644" s="11">
        <v>2.0692765599999996</v>
      </c>
      <c r="M644" s="11">
        <v>2.5166127999999994</v>
      </c>
      <c r="N644" s="11">
        <v>0</v>
      </c>
      <c r="O644" s="11">
        <v>1.0293722399999998</v>
      </c>
      <c r="P644" s="11">
        <v>0.14356887999999995</v>
      </c>
      <c r="Q644" s="11">
        <v>0.11086399999999998</v>
      </c>
      <c r="R644" s="11">
        <v>0</v>
      </c>
      <c r="S644" s="11">
        <v>0</v>
      </c>
      <c r="T644" s="11">
        <v>0</v>
      </c>
      <c r="U644" s="11">
        <v>0</v>
      </c>
      <c r="V644" s="11">
        <v>0</v>
      </c>
      <c r="W644" s="11">
        <v>0</v>
      </c>
      <c r="X644" s="11">
        <v>0</v>
      </c>
      <c r="Y644" s="11">
        <v>0</v>
      </c>
    </row>
    <row r="645" spans="1:25" ht="11.25">
      <c r="A645" s="10">
        <f t="shared" si="15"/>
        <v>42837</v>
      </c>
      <c r="B645" s="11">
        <v>0.10199487999999998</v>
      </c>
      <c r="C645" s="11">
        <v>0.11862447999999998</v>
      </c>
      <c r="D645" s="11">
        <v>0.06984431999999999</v>
      </c>
      <c r="E645" s="11">
        <v>2.8164999199999996</v>
      </c>
      <c r="F645" s="11">
        <v>3.0465427199999997</v>
      </c>
      <c r="G645" s="11">
        <v>2.3891191999999997</v>
      </c>
      <c r="H645" s="11">
        <v>1.5981045599999995</v>
      </c>
      <c r="I645" s="11">
        <v>1.2716100799999999</v>
      </c>
      <c r="J645" s="11">
        <v>0.23724895999999995</v>
      </c>
      <c r="K645" s="11">
        <v>0.033259199999999996</v>
      </c>
      <c r="L645" s="11">
        <v>0.7644072799999998</v>
      </c>
      <c r="M645" s="11">
        <v>0.79711216</v>
      </c>
      <c r="N645" s="11">
        <v>1.0266006399999998</v>
      </c>
      <c r="O645" s="11">
        <v>2.978361359999999</v>
      </c>
      <c r="P645" s="11">
        <v>1.2849137599999998</v>
      </c>
      <c r="Q645" s="11">
        <v>0.023281439999999997</v>
      </c>
      <c r="R645" s="11">
        <v>0.009423439999999998</v>
      </c>
      <c r="S645" s="11">
        <v>0.0011086399999999997</v>
      </c>
      <c r="T645" s="11">
        <v>0</v>
      </c>
      <c r="U645" s="11">
        <v>0</v>
      </c>
      <c r="V645" s="11">
        <v>0</v>
      </c>
      <c r="W645" s="11">
        <v>0</v>
      </c>
      <c r="X645" s="11">
        <v>0</v>
      </c>
      <c r="Y645" s="11">
        <v>0</v>
      </c>
    </row>
    <row r="646" spans="1:25" ht="11.25">
      <c r="A646" s="10">
        <f t="shared" si="15"/>
        <v>42838</v>
      </c>
      <c r="B646" s="11">
        <v>0.6784876799999999</v>
      </c>
      <c r="C646" s="11">
        <v>1.1130745599999998</v>
      </c>
      <c r="D646" s="11">
        <v>2.4101833599999996</v>
      </c>
      <c r="E646" s="11">
        <v>2.27215768</v>
      </c>
      <c r="F646" s="11">
        <v>1.5304775199999996</v>
      </c>
      <c r="G646" s="11">
        <v>1.76162896</v>
      </c>
      <c r="H646" s="11">
        <v>2.5193844</v>
      </c>
      <c r="I646" s="11">
        <v>2.9711551999999997</v>
      </c>
      <c r="J646" s="11">
        <v>3.598091119999999</v>
      </c>
      <c r="K646" s="11">
        <v>4.0132768</v>
      </c>
      <c r="L646" s="11">
        <v>4.1684864</v>
      </c>
      <c r="M646" s="11">
        <v>4.692318799999999</v>
      </c>
      <c r="N646" s="11">
        <v>4.851408639999999</v>
      </c>
      <c r="O646" s="11">
        <v>6.711706559999999</v>
      </c>
      <c r="P646" s="11">
        <v>6.001622639999999</v>
      </c>
      <c r="Q646" s="11">
        <v>3.759398239999999</v>
      </c>
      <c r="R646" s="11">
        <v>4.73167552</v>
      </c>
      <c r="S646" s="11">
        <v>3.0570747999999996</v>
      </c>
      <c r="T646" s="11">
        <v>2.9118429599999995</v>
      </c>
      <c r="U646" s="11">
        <v>2.5044177599999995</v>
      </c>
      <c r="V646" s="11">
        <v>0.008869119999999998</v>
      </c>
      <c r="W646" s="11">
        <v>0</v>
      </c>
      <c r="X646" s="11">
        <v>0.0022172799999999994</v>
      </c>
      <c r="Y646" s="11">
        <v>0</v>
      </c>
    </row>
    <row r="647" spans="1:25" ht="11.25">
      <c r="A647" s="10">
        <f t="shared" si="15"/>
        <v>42839</v>
      </c>
      <c r="B647" s="11">
        <v>0.006097519999999999</v>
      </c>
      <c r="C647" s="11">
        <v>1.3846913599999997</v>
      </c>
      <c r="D647" s="11">
        <v>1.17460408</v>
      </c>
      <c r="E647" s="11">
        <v>1.3885716</v>
      </c>
      <c r="F647" s="11">
        <v>1.9600755199999995</v>
      </c>
      <c r="G647" s="11">
        <v>3.4983135199999995</v>
      </c>
      <c r="H647" s="11">
        <v>3.851969679999999</v>
      </c>
      <c r="I647" s="11">
        <v>2.2959934399999997</v>
      </c>
      <c r="J647" s="11">
        <v>4.022700239999999</v>
      </c>
      <c r="K647" s="11">
        <v>4.452298239999999</v>
      </c>
      <c r="L647" s="11">
        <v>3.93788928</v>
      </c>
      <c r="M647" s="11">
        <v>4.540435119999999</v>
      </c>
      <c r="N647" s="11">
        <v>5.0903205599999986</v>
      </c>
      <c r="O647" s="11">
        <v>5.788209439999999</v>
      </c>
      <c r="P647" s="11">
        <v>5.086994639999999</v>
      </c>
      <c r="Q647" s="11">
        <v>4.948414639999999</v>
      </c>
      <c r="R647" s="11">
        <v>3.9711484799999996</v>
      </c>
      <c r="S647" s="11">
        <v>2.8841269599999997</v>
      </c>
      <c r="T647" s="11">
        <v>0.21341319999999997</v>
      </c>
      <c r="U647" s="11">
        <v>0.48891023999999994</v>
      </c>
      <c r="V647" s="11">
        <v>0.64689144</v>
      </c>
      <c r="W647" s="11">
        <v>0</v>
      </c>
      <c r="X647" s="11">
        <v>0</v>
      </c>
      <c r="Y647" s="11">
        <v>0</v>
      </c>
    </row>
    <row r="648" spans="1:25" ht="11.25">
      <c r="A648" s="10">
        <f t="shared" si="15"/>
        <v>42840</v>
      </c>
      <c r="B648" s="11">
        <v>0.11141831999999996</v>
      </c>
      <c r="C648" s="11">
        <v>0.2527699199999999</v>
      </c>
      <c r="D648" s="11">
        <v>0.9861352799999997</v>
      </c>
      <c r="E648" s="11">
        <v>2.6407804799999997</v>
      </c>
      <c r="F648" s="11">
        <v>3.5903306399999995</v>
      </c>
      <c r="G648" s="11">
        <v>4.6113880799999984</v>
      </c>
      <c r="H648" s="11">
        <v>1.1901250399999999</v>
      </c>
      <c r="I648" s="11">
        <v>1.1202807199999998</v>
      </c>
      <c r="J648" s="11">
        <v>2.1546418399999996</v>
      </c>
      <c r="K648" s="11">
        <v>1.6895673599999996</v>
      </c>
      <c r="L648" s="11">
        <v>3.2405547199999996</v>
      </c>
      <c r="M648" s="11">
        <v>3.3242570399999996</v>
      </c>
      <c r="N648" s="11">
        <v>4.803182799999999</v>
      </c>
      <c r="O648" s="11">
        <v>3.7494204799999995</v>
      </c>
      <c r="P648" s="11">
        <v>7.019908479999999</v>
      </c>
      <c r="Q648" s="11">
        <v>7.413475679999999</v>
      </c>
      <c r="R648" s="11">
        <v>7.209485919999999</v>
      </c>
      <c r="S648" s="11">
        <v>4.838659279999999</v>
      </c>
      <c r="T648" s="11">
        <v>4.379128</v>
      </c>
      <c r="U648" s="11">
        <v>0.17073055999999998</v>
      </c>
      <c r="V648" s="11">
        <v>0.15188367999999997</v>
      </c>
      <c r="W648" s="11">
        <v>0</v>
      </c>
      <c r="X648" s="11">
        <v>0</v>
      </c>
      <c r="Y648" s="11">
        <v>0</v>
      </c>
    </row>
    <row r="649" spans="1:25" ht="11.25">
      <c r="A649" s="10">
        <f t="shared" si="15"/>
        <v>42841</v>
      </c>
      <c r="B649" s="11">
        <v>0.9839179999999998</v>
      </c>
      <c r="C649" s="11">
        <v>2.6019780799999994</v>
      </c>
      <c r="D649" s="11">
        <v>3.399090239999999</v>
      </c>
      <c r="E649" s="11">
        <v>6.075347199999999</v>
      </c>
      <c r="F649" s="11">
        <v>6.013817679999999</v>
      </c>
      <c r="G649" s="11">
        <v>6.4179169599999994</v>
      </c>
      <c r="H649" s="11">
        <v>4.67513488</v>
      </c>
      <c r="I649" s="11">
        <v>3.0742587199999996</v>
      </c>
      <c r="J649" s="11">
        <v>0.04379128</v>
      </c>
      <c r="K649" s="11">
        <v>1.7865733599999996</v>
      </c>
      <c r="L649" s="11">
        <v>3.0659439199999996</v>
      </c>
      <c r="M649" s="11">
        <v>0.03215055999999999</v>
      </c>
      <c r="N649" s="11">
        <v>0.003325919999999999</v>
      </c>
      <c r="O649" s="11">
        <v>0.5371360799999999</v>
      </c>
      <c r="P649" s="11">
        <v>0.020509839999999998</v>
      </c>
      <c r="Q649" s="11">
        <v>0</v>
      </c>
      <c r="R649" s="11">
        <v>0</v>
      </c>
      <c r="S649" s="11">
        <v>0.0005543199999999999</v>
      </c>
      <c r="T649" s="11">
        <v>0</v>
      </c>
      <c r="U649" s="11">
        <v>0</v>
      </c>
      <c r="V649" s="11">
        <v>0</v>
      </c>
      <c r="W649" s="11">
        <v>0</v>
      </c>
      <c r="X649" s="11">
        <v>0</v>
      </c>
      <c r="Y649" s="11">
        <v>0</v>
      </c>
    </row>
    <row r="650" spans="1:25" ht="11.25">
      <c r="A650" s="10">
        <f t="shared" si="15"/>
        <v>42842</v>
      </c>
      <c r="B650" s="11">
        <v>1.2583063999999997</v>
      </c>
      <c r="C650" s="11">
        <v>0.95786496</v>
      </c>
      <c r="D650" s="11">
        <v>2.7510901599999995</v>
      </c>
      <c r="E650" s="11">
        <v>2.8015332799999997</v>
      </c>
      <c r="F650" s="11">
        <v>4.511056159999999</v>
      </c>
      <c r="G650" s="11">
        <v>4.523251199999999</v>
      </c>
      <c r="H650" s="11">
        <v>5.600849279999999</v>
      </c>
      <c r="I650" s="11">
        <v>2.6136187999999994</v>
      </c>
      <c r="J650" s="11">
        <v>4.467819199999998</v>
      </c>
      <c r="K650" s="11">
        <v>4.497198159999999</v>
      </c>
      <c r="L650" s="11">
        <v>4.965598559999999</v>
      </c>
      <c r="M650" s="11">
        <v>4.654070719999998</v>
      </c>
      <c r="N650" s="11">
        <v>4.70673112</v>
      </c>
      <c r="O650" s="11">
        <v>5.0808971199999995</v>
      </c>
      <c r="P650" s="11">
        <v>1.8752645599999995</v>
      </c>
      <c r="Q650" s="11">
        <v>0.8087528799999999</v>
      </c>
      <c r="R650" s="11">
        <v>0.45287943999999997</v>
      </c>
      <c r="S650" s="11">
        <v>0.03436784</v>
      </c>
      <c r="T650" s="11">
        <v>0.018846879999999996</v>
      </c>
      <c r="U650" s="11">
        <v>0</v>
      </c>
      <c r="V650" s="11">
        <v>0</v>
      </c>
      <c r="W650" s="11">
        <v>0</v>
      </c>
      <c r="X650" s="11">
        <v>0</v>
      </c>
      <c r="Y650" s="11">
        <v>0</v>
      </c>
    </row>
    <row r="651" spans="1:25" ht="11.25">
      <c r="A651" s="10">
        <f t="shared" si="15"/>
        <v>42843</v>
      </c>
      <c r="B651" s="11">
        <v>0.011640719999999998</v>
      </c>
      <c r="C651" s="11">
        <v>0.012749359999999998</v>
      </c>
      <c r="D651" s="11">
        <v>0.01441232</v>
      </c>
      <c r="E651" s="11">
        <v>0.0016629599999999996</v>
      </c>
      <c r="F651" s="11">
        <v>0.0022172799999999994</v>
      </c>
      <c r="G651" s="11">
        <v>0.0055432</v>
      </c>
      <c r="H651" s="11">
        <v>4.66848304</v>
      </c>
      <c r="I651" s="11">
        <v>3.064835279999999</v>
      </c>
      <c r="J651" s="11">
        <v>4.263829439999999</v>
      </c>
      <c r="K651" s="11">
        <v>1.0033192</v>
      </c>
      <c r="L651" s="11">
        <v>1.1978855199999998</v>
      </c>
      <c r="M651" s="11">
        <v>1.2433397599999998</v>
      </c>
      <c r="N651" s="11">
        <v>0.0022172799999999994</v>
      </c>
      <c r="O651" s="11">
        <v>0.0110864</v>
      </c>
      <c r="P651" s="11">
        <v>0.007760479999999999</v>
      </c>
      <c r="Q651" s="11">
        <v>0.0055432</v>
      </c>
      <c r="R651" s="11">
        <v>0.0011086399999999997</v>
      </c>
      <c r="S651" s="11">
        <v>0</v>
      </c>
      <c r="T651" s="11">
        <v>0</v>
      </c>
      <c r="U651" s="11">
        <v>0</v>
      </c>
      <c r="V651" s="11">
        <v>0</v>
      </c>
      <c r="W651" s="11">
        <v>0</v>
      </c>
      <c r="X651" s="11">
        <v>0</v>
      </c>
      <c r="Y651" s="11">
        <v>0</v>
      </c>
    </row>
    <row r="652" spans="1:25" ht="11.25">
      <c r="A652" s="10">
        <f t="shared" si="15"/>
        <v>42844</v>
      </c>
      <c r="B652" s="11">
        <v>2.728917359999999</v>
      </c>
      <c r="C652" s="11">
        <v>2.44122528</v>
      </c>
      <c r="D652" s="11">
        <v>2.5243732799999994</v>
      </c>
      <c r="E652" s="11">
        <v>3.2361201599999996</v>
      </c>
      <c r="F652" s="11">
        <v>3.1790252</v>
      </c>
      <c r="G652" s="11">
        <v>3.2837916799999998</v>
      </c>
      <c r="H652" s="11">
        <v>1.7145117599999997</v>
      </c>
      <c r="I652" s="11">
        <v>1.8314732799999995</v>
      </c>
      <c r="J652" s="11">
        <v>2.1662825599999995</v>
      </c>
      <c r="K652" s="11">
        <v>0.05155175999999999</v>
      </c>
      <c r="L652" s="11">
        <v>0.05875791999999999</v>
      </c>
      <c r="M652" s="11">
        <v>0</v>
      </c>
      <c r="N652" s="11">
        <v>0</v>
      </c>
      <c r="O652" s="11">
        <v>1.08147832</v>
      </c>
      <c r="P652" s="11">
        <v>1.0387956799999998</v>
      </c>
      <c r="Q652" s="11">
        <v>0.06818135999999998</v>
      </c>
      <c r="R652" s="11">
        <v>0.013857999999999997</v>
      </c>
      <c r="S652" s="11">
        <v>0.009423439999999998</v>
      </c>
      <c r="T652" s="11">
        <v>0</v>
      </c>
      <c r="U652" s="11">
        <v>0</v>
      </c>
      <c r="V652" s="11">
        <v>0</v>
      </c>
      <c r="W652" s="11">
        <v>0</v>
      </c>
      <c r="X652" s="11">
        <v>0</v>
      </c>
      <c r="Y652" s="11">
        <v>0</v>
      </c>
    </row>
    <row r="653" spans="1:25" ht="11.25">
      <c r="A653" s="10">
        <f t="shared" si="15"/>
        <v>42845</v>
      </c>
      <c r="B653" s="11">
        <v>0.5731668799999999</v>
      </c>
      <c r="C653" s="11">
        <v>2.1263715199999997</v>
      </c>
      <c r="D653" s="11">
        <v>0.6230556799999999</v>
      </c>
      <c r="E653" s="11">
        <v>1.05930552</v>
      </c>
      <c r="F653" s="11">
        <v>2.0587444799999997</v>
      </c>
      <c r="G653" s="11">
        <v>0.1995552</v>
      </c>
      <c r="H653" s="11">
        <v>0.24500943999999994</v>
      </c>
      <c r="I653" s="11">
        <v>0.23503167999999997</v>
      </c>
      <c r="J653" s="11">
        <v>0.48946455999999994</v>
      </c>
      <c r="K653" s="11">
        <v>0.11862447999999998</v>
      </c>
      <c r="L653" s="11">
        <v>0.6413482399999999</v>
      </c>
      <c r="M653" s="11">
        <v>0</v>
      </c>
      <c r="N653" s="11">
        <v>0</v>
      </c>
      <c r="O653" s="11">
        <v>0.5321471999999999</v>
      </c>
      <c r="P653" s="11">
        <v>0.40077335999999997</v>
      </c>
      <c r="Q653" s="11">
        <v>0.21175023999999995</v>
      </c>
      <c r="R653" s="11">
        <v>0.008869119999999998</v>
      </c>
      <c r="S653" s="11">
        <v>1.1269325599999998</v>
      </c>
      <c r="T653" s="11">
        <v>0.0022172799999999994</v>
      </c>
      <c r="U653" s="11">
        <v>0.009977759999999997</v>
      </c>
      <c r="V653" s="11">
        <v>0.05986656</v>
      </c>
      <c r="W653" s="11">
        <v>0</v>
      </c>
      <c r="X653" s="11">
        <v>0.004434559999999999</v>
      </c>
      <c r="Y653" s="11">
        <v>0.012749359999999998</v>
      </c>
    </row>
    <row r="654" spans="1:25" ht="11.25">
      <c r="A654" s="10">
        <f t="shared" si="15"/>
        <v>42846</v>
      </c>
      <c r="B654" s="11">
        <v>0</v>
      </c>
      <c r="C654" s="11">
        <v>0.004434559999999999</v>
      </c>
      <c r="D654" s="11">
        <v>0.0055432</v>
      </c>
      <c r="E654" s="11">
        <v>0.0011086399999999997</v>
      </c>
      <c r="F654" s="11">
        <v>0.0055432</v>
      </c>
      <c r="G654" s="11">
        <v>0.0055432</v>
      </c>
      <c r="H654" s="11">
        <v>0.003325919999999999</v>
      </c>
      <c r="I654" s="11">
        <v>0.11751583999999998</v>
      </c>
      <c r="J654" s="11">
        <v>0.39079559999999997</v>
      </c>
      <c r="K654" s="11">
        <v>0.4113054399999999</v>
      </c>
      <c r="L654" s="11">
        <v>1.5315861599999996</v>
      </c>
      <c r="M654" s="11">
        <v>0.0022172799999999994</v>
      </c>
      <c r="N654" s="11">
        <v>0</v>
      </c>
      <c r="O654" s="11">
        <v>0</v>
      </c>
      <c r="P654" s="11">
        <v>0.0011086399999999997</v>
      </c>
      <c r="Q654" s="11">
        <v>0.0005543199999999999</v>
      </c>
      <c r="R654" s="11">
        <v>0</v>
      </c>
      <c r="S654" s="11">
        <v>0</v>
      </c>
      <c r="T654" s="11">
        <v>0</v>
      </c>
      <c r="U654" s="11">
        <v>0.0022172799999999994</v>
      </c>
      <c r="V654" s="11">
        <v>0.004434559999999999</v>
      </c>
      <c r="W654" s="11">
        <v>0</v>
      </c>
      <c r="X654" s="11">
        <v>0</v>
      </c>
      <c r="Y654" s="11">
        <v>0</v>
      </c>
    </row>
    <row r="655" spans="1:25" ht="11.25">
      <c r="A655" s="10">
        <f t="shared" si="15"/>
        <v>42847</v>
      </c>
      <c r="B655" s="11">
        <v>0.003325919999999999</v>
      </c>
      <c r="C655" s="11">
        <v>0.004434559999999999</v>
      </c>
      <c r="D655" s="11">
        <v>0.004434559999999999</v>
      </c>
      <c r="E655" s="11">
        <v>0.004434559999999999</v>
      </c>
      <c r="F655" s="11">
        <v>0.0022172799999999994</v>
      </c>
      <c r="G655" s="11">
        <v>0.00720616</v>
      </c>
      <c r="H655" s="11">
        <v>0.0049888799999999985</v>
      </c>
      <c r="I655" s="11">
        <v>0.013303679999999997</v>
      </c>
      <c r="J655" s="11">
        <v>2.0565271999999997</v>
      </c>
      <c r="K655" s="11">
        <v>0.00720616</v>
      </c>
      <c r="L655" s="11">
        <v>0.0022172799999999994</v>
      </c>
      <c r="M655" s="11">
        <v>0.019401199999999997</v>
      </c>
      <c r="N655" s="11">
        <v>0.14800343999999999</v>
      </c>
      <c r="O655" s="11">
        <v>1.0565339199999997</v>
      </c>
      <c r="P655" s="11">
        <v>0.012195039999999997</v>
      </c>
      <c r="Q655" s="11">
        <v>0.003325919999999999</v>
      </c>
      <c r="R655" s="11">
        <v>0</v>
      </c>
      <c r="S655" s="11">
        <v>0.006651839999999998</v>
      </c>
      <c r="T655" s="11">
        <v>0.0049888799999999985</v>
      </c>
      <c r="U655" s="11">
        <v>0.0022172799999999994</v>
      </c>
      <c r="V655" s="11">
        <v>0.0055432</v>
      </c>
      <c r="W655" s="11">
        <v>0</v>
      </c>
      <c r="X655" s="11">
        <v>0</v>
      </c>
      <c r="Y655" s="11">
        <v>0</v>
      </c>
    </row>
    <row r="656" spans="1:25" ht="11.25">
      <c r="A656" s="10">
        <f t="shared" si="15"/>
        <v>42848</v>
      </c>
      <c r="B656" s="11">
        <v>0.0016629599999999996</v>
      </c>
      <c r="C656" s="11">
        <v>0</v>
      </c>
      <c r="D656" s="11">
        <v>0</v>
      </c>
      <c r="E656" s="11">
        <v>0</v>
      </c>
      <c r="F656" s="11">
        <v>0</v>
      </c>
      <c r="G656" s="11">
        <v>0.0005543199999999999</v>
      </c>
      <c r="H656" s="11">
        <v>0</v>
      </c>
      <c r="I656" s="11">
        <v>0</v>
      </c>
      <c r="J656" s="11">
        <v>0.008314799999999999</v>
      </c>
      <c r="K656" s="11">
        <v>0.013303679999999997</v>
      </c>
      <c r="L656" s="11">
        <v>0.42516343999999995</v>
      </c>
      <c r="M656" s="11">
        <v>0.3481129599999999</v>
      </c>
      <c r="N656" s="11">
        <v>2.2472132799999995</v>
      </c>
      <c r="O656" s="11">
        <v>4.29209976</v>
      </c>
      <c r="P656" s="11">
        <v>5.01271576</v>
      </c>
      <c r="Q656" s="11">
        <v>3.6956514399999993</v>
      </c>
      <c r="R656" s="11">
        <v>0.45565103999999995</v>
      </c>
      <c r="S656" s="11">
        <v>1.1274868799999997</v>
      </c>
      <c r="T656" s="11">
        <v>0.023835759999999994</v>
      </c>
      <c r="U656" s="11">
        <v>1.2256015199999999</v>
      </c>
      <c r="V656" s="11">
        <v>0.01829256</v>
      </c>
      <c r="W656" s="11">
        <v>0</v>
      </c>
      <c r="X656" s="11">
        <v>0</v>
      </c>
      <c r="Y656" s="11">
        <v>0.012195039999999997</v>
      </c>
    </row>
    <row r="657" spans="1:25" ht="11.25">
      <c r="A657" s="10">
        <f t="shared" si="15"/>
        <v>42849</v>
      </c>
      <c r="B657" s="11">
        <v>0.004434559999999999</v>
      </c>
      <c r="C657" s="11">
        <v>0.25443288</v>
      </c>
      <c r="D657" s="11">
        <v>0</v>
      </c>
      <c r="E657" s="11">
        <v>1.9811396799999998</v>
      </c>
      <c r="F657" s="11">
        <v>4.140770399999999</v>
      </c>
      <c r="G657" s="11">
        <v>5.38965336</v>
      </c>
      <c r="H657" s="11">
        <v>2.8458788799999994</v>
      </c>
      <c r="I657" s="11">
        <v>1.2389052</v>
      </c>
      <c r="J657" s="11">
        <v>1.1807016</v>
      </c>
      <c r="K657" s="11">
        <v>0</v>
      </c>
      <c r="L657" s="11">
        <v>0</v>
      </c>
      <c r="M657" s="11">
        <v>0</v>
      </c>
      <c r="N657" s="11">
        <v>0</v>
      </c>
      <c r="O657" s="11">
        <v>0</v>
      </c>
      <c r="P657" s="11">
        <v>0.8320343199999999</v>
      </c>
      <c r="Q657" s="11">
        <v>0.0016629599999999996</v>
      </c>
      <c r="R657" s="11">
        <v>1.4417863199999998</v>
      </c>
      <c r="S657" s="11">
        <v>2.2028676799999998</v>
      </c>
      <c r="T657" s="11">
        <v>1.9151755999999995</v>
      </c>
      <c r="U657" s="11">
        <v>1.1563115199999998</v>
      </c>
      <c r="V657" s="11">
        <v>1.4983269599999998</v>
      </c>
      <c r="W657" s="11">
        <v>0</v>
      </c>
      <c r="X657" s="11">
        <v>0</v>
      </c>
      <c r="Y657" s="11">
        <v>0</v>
      </c>
    </row>
    <row r="658" spans="1:25" ht="11.25">
      <c r="A658" s="10">
        <f t="shared" si="15"/>
        <v>42850</v>
      </c>
      <c r="B658" s="11">
        <v>0.22449959999999997</v>
      </c>
      <c r="C658" s="11">
        <v>0.08536527999999999</v>
      </c>
      <c r="D658" s="11">
        <v>1.2250472</v>
      </c>
      <c r="E658" s="11">
        <v>3.1269191199999993</v>
      </c>
      <c r="F658" s="11">
        <v>2.5332423999999993</v>
      </c>
      <c r="G658" s="11">
        <v>3.3137249599999996</v>
      </c>
      <c r="H658" s="11">
        <v>2.8298035999999995</v>
      </c>
      <c r="I658" s="11">
        <v>0</v>
      </c>
      <c r="J658" s="11">
        <v>0.44899919999999993</v>
      </c>
      <c r="K658" s="11">
        <v>0.0011086399999999997</v>
      </c>
      <c r="L658" s="11">
        <v>0</v>
      </c>
      <c r="M658" s="11">
        <v>0</v>
      </c>
      <c r="N658" s="11">
        <v>0</v>
      </c>
      <c r="O658" s="11">
        <v>0</v>
      </c>
      <c r="P658" s="11">
        <v>0</v>
      </c>
      <c r="Q658" s="11">
        <v>0</v>
      </c>
      <c r="R658" s="11">
        <v>0</v>
      </c>
      <c r="S658" s="11">
        <v>0</v>
      </c>
      <c r="T658" s="11">
        <v>0</v>
      </c>
      <c r="U658" s="11">
        <v>0</v>
      </c>
      <c r="V658" s="11">
        <v>0</v>
      </c>
      <c r="W658" s="11">
        <v>0</v>
      </c>
      <c r="X658" s="11">
        <v>0</v>
      </c>
      <c r="Y658" s="11">
        <v>0</v>
      </c>
    </row>
    <row r="659" spans="1:25" ht="11.25">
      <c r="A659" s="10">
        <f t="shared" si="15"/>
        <v>42851</v>
      </c>
      <c r="B659" s="11">
        <v>1.3364655199999997</v>
      </c>
      <c r="C659" s="11">
        <v>1.4063098399999998</v>
      </c>
      <c r="D659" s="11">
        <v>0.8165133599999999</v>
      </c>
      <c r="E659" s="11">
        <v>1.4046468799999998</v>
      </c>
      <c r="F659" s="11">
        <v>1.0631857599999999</v>
      </c>
      <c r="G659" s="11">
        <v>0.14135159999999997</v>
      </c>
      <c r="H659" s="11">
        <v>0.01829256</v>
      </c>
      <c r="I659" s="11">
        <v>0</v>
      </c>
      <c r="J659" s="11">
        <v>0</v>
      </c>
      <c r="K659" s="11">
        <v>0</v>
      </c>
      <c r="L659" s="11">
        <v>0</v>
      </c>
      <c r="M659" s="11">
        <v>0</v>
      </c>
      <c r="N659" s="11">
        <v>0</v>
      </c>
      <c r="O659" s="11">
        <v>0</v>
      </c>
      <c r="P659" s="11">
        <v>0</v>
      </c>
      <c r="Q659" s="11">
        <v>0</v>
      </c>
      <c r="R659" s="11">
        <v>0</v>
      </c>
      <c r="S659" s="11">
        <v>0</v>
      </c>
      <c r="T659" s="11">
        <v>0</v>
      </c>
      <c r="U659" s="11">
        <v>0</v>
      </c>
      <c r="V659" s="11">
        <v>0</v>
      </c>
      <c r="W659" s="11">
        <v>0</v>
      </c>
      <c r="X659" s="11">
        <v>0</v>
      </c>
      <c r="Y659" s="11">
        <v>0</v>
      </c>
    </row>
    <row r="660" spans="1:25" ht="11.25">
      <c r="A660" s="10">
        <f t="shared" si="15"/>
        <v>42852</v>
      </c>
      <c r="B660" s="11">
        <v>0</v>
      </c>
      <c r="C660" s="11">
        <v>0</v>
      </c>
      <c r="D660" s="11">
        <v>0</v>
      </c>
      <c r="E660" s="11">
        <v>0</v>
      </c>
      <c r="F660" s="11">
        <v>0</v>
      </c>
      <c r="G660" s="11">
        <v>0</v>
      </c>
      <c r="H660" s="11">
        <v>0</v>
      </c>
      <c r="I660" s="11">
        <v>0.0005543199999999999</v>
      </c>
      <c r="J660" s="11">
        <v>0</v>
      </c>
      <c r="K660" s="11">
        <v>0</v>
      </c>
      <c r="L660" s="11">
        <v>0</v>
      </c>
      <c r="M660" s="11">
        <v>0</v>
      </c>
      <c r="N660" s="11">
        <v>0</v>
      </c>
      <c r="O660" s="11">
        <v>0</v>
      </c>
      <c r="P660" s="11">
        <v>0</v>
      </c>
      <c r="Q660" s="11">
        <v>0</v>
      </c>
      <c r="R660" s="11">
        <v>0</v>
      </c>
      <c r="S660" s="11">
        <v>0</v>
      </c>
      <c r="T660" s="11">
        <v>0</v>
      </c>
      <c r="U660" s="11">
        <v>0</v>
      </c>
      <c r="V660" s="11">
        <v>0</v>
      </c>
      <c r="W660" s="11">
        <v>0</v>
      </c>
      <c r="X660" s="11">
        <v>0</v>
      </c>
      <c r="Y660" s="11">
        <v>0</v>
      </c>
    </row>
    <row r="661" spans="1:25" ht="11.25">
      <c r="A661" s="10">
        <f t="shared" si="15"/>
        <v>42853</v>
      </c>
      <c r="B661" s="11">
        <v>0</v>
      </c>
      <c r="C661" s="11">
        <v>0</v>
      </c>
      <c r="D661" s="11">
        <v>0</v>
      </c>
      <c r="E661" s="11">
        <v>0</v>
      </c>
      <c r="F661" s="11">
        <v>0</v>
      </c>
      <c r="G661" s="11">
        <v>0</v>
      </c>
      <c r="H661" s="11">
        <v>0</v>
      </c>
      <c r="I661" s="11">
        <v>0</v>
      </c>
      <c r="J661" s="11">
        <v>0</v>
      </c>
      <c r="K661" s="11">
        <v>0</v>
      </c>
      <c r="L661" s="11">
        <v>0</v>
      </c>
      <c r="M661" s="11">
        <v>0</v>
      </c>
      <c r="N661" s="11">
        <v>0</v>
      </c>
      <c r="O661" s="11">
        <v>0</v>
      </c>
      <c r="P661" s="11">
        <v>0</v>
      </c>
      <c r="Q661" s="11">
        <v>0</v>
      </c>
      <c r="R661" s="11">
        <v>0</v>
      </c>
      <c r="S661" s="11">
        <v>0</v>
      </c>
      <c r="T661" s="11">
        <v>0</v>
      </c>
      <c r="U661" s="11">
        <v>0</v>
      </c>
      <c r="V661" s="11">
        <v>0</v>
      </c>
      <c r="W661" s="11">
        <v>0</v>
      </c>
      <c r="X661" s="11">
        <v>0</v>
      </c>
      <c r="Y661" s="11">
        <v>0</v>
      </c>
    </row>
    <row r="662" spans="1:25" ht="11.25">
      <c r="A662" s="10">
        <f t="shared" si="15"/>
        <v>42854</v>
      </c>
      <c r="B662" s="11">
        <v>0</v>
      </c>
      <c r="C662" s="11">
        <v>0</v>
      </c>
      <c r="D662" s="11">
        <v>0</v>
      </c>
      <c r="E662" s="11">
        <v>0</v>
      </c>
      <c r="F662" s="11">
        <v>0</v>
      </c>
      <c r="G662" s="11">
        <v>0</v>
      </c>
      <c r="H662" s="11">
        <v>0</v>
      </c>
      <c r="I662" s="11">
        <v>0</v>
      </c>
      <c r="J662" s="11">
        <v>0</v>
      </c>
      <c r="K662" s="11">
        <v>0</v>
      </c>
      <c r="L662" s="11">
        <v>0</v>
      </c>
      <c r="M662" s="11">
        <v>0</v>
      </c>
      <c r="N662" s="11">
        <v>0</v>
      </c>
      <c r="O662" s="11">
        <v>0</v>
      </c>
      <c r="P662" s="11">
        <v>0</v>
      </c>
      <c r="Q662" s="11">
        <v>0</v>
      </c>
      <c r="R662" s="11">
        <v>0</v>
      </c>
      <c r="S662" s="11">
        <v>0</v>
      </c>
      <c r="T662" s="11">
        <v>0</v>
      </c>
      <c r="U662" s="11">
        <v>0</v>
      </c>
      <c r="V662" s="11">
        <v>0</v>
      </c>
      <c r="W662" s="11">
        <v>0</v>
      </c>
      <c r="X662" s="11">
        <v>0</v>
      </c>
      <c r="Y662" s="11">
        <v>0</v>
      </c>
    </row>
    <row r="663" spans="1:25" ht="11.25">
      <c r="A663" s="10">
        <f t="shared" si="15"/>
        <v>42855</v>
      </c>
      <c r="B663" s="11">
        <v>0</v>
      </c>
      <c r="C663" s="11">
        <v>0.023281439999999997</v>
      </c>
      <c r="D663" s="11">
        <v>0.0022172799999999994</v>
      </c>
      <c r="E663" s="11">
        <v>0.35310183999999994</v>
      </c>
      <c r="F663" s="11">
        <v>0</v>
      </c>
      <c r="G663" s="11">
        <v>0.1635244</v>
      </c>
      <c r="H663" s="11">
        <v>0.07538751999999999</v>
      </c>
      <c r="I663" s="11">
        <v>0.11197263999999998</v>
      </c>
      <c r="J663" s="11">
        <v>0.62859888</v>
      </c>
      <c r="K663" s="11">
        <v>0</v>
      </c>
      <c r="L663" s="11">
        <v>0</v>
      </c>
      <c r="M663" s="11">
        <v>0</v>
      </c>
      <c r="N663" s="11">
        <v>0</v>
      </c>
      <c r="O663" s="11">
        <v>0</v>
      </c>
      <c r="P663" s="11">
        <v>0</v>
      </c>
      <c r="Q663" s="11">
        <v>0</v>
      </c>
      <c r="R663" s="11">
        <v>0</v>
      </c>
      <c r="S663" s="11">
        <v>0</v>
      </c>
      <c r="T663" s="11">
        <v>0</v>
      </c>
      <c r="U663" s="11">
        <v>0</v>
      </c>
      <c r="V663" s="11">
        <v>0</v>
      </c>
      <c r="W663" s="11">
        <v>0</v>
      </c>
      <c r="X663" s="11">
        <v>0</v>
      </c>
      <c r="Y663" s="11">
        <v>0</v>
      </c>
    </row>
    <row r="664" spans="1:25" ht="11.25">
      <c r="A664" s="10"/>
      <c r="B664" s="11"/>
      <c r="C664" s="11"/>
      <c r="D664" s="11"/>
      <c r="E664" s="11"/>
      <c r="F664" s="11"/>
      <c r="G664" s="11"/>
      <c r="H664" s="11"/>
      <c r="I664" s="11"/>
      <c r="J664" s="11"/>
      <c r="K664" s="11"/>
      <c r="L664" s="11"/>
      <c r="M664" s="11"/>
      <c r="N664" s="11"/>
      <c r="O664" s="11"/>
      <c r="P664" s="11"/>
      <c r="Q664" s="11"/>
      <c r="R664" s="11"/>
      <c r="S664" s="11"/>
      <c r="T664" s="11"/>
      <c r="U664" s="11"/>
      <c r="V664" s="11"/>
      <c r="W664" s="11"/>
      <c r="X664" s="11"/>
      <c r="Y664" s="11"/>
    </row>
    <row r="665" spans="1:25" ht="12.75">
      <c r="A665" s="12"/>
      <c r="B665" s="13"/>
      <c r="C665" s="13"/>
      <c r="D665" s="13"/>
      <c r="E665" s="13"/>
      <c r="F665" s="13"/>
      <c r="G665" s="13"/>
      <c r="H665" s="13"/>
      <c r="I665" s="13"/>
      <c r="J665" s="13"/>
      <c r="K665" s="13"/>
      <c r="L665" s="13"/>
      <c r="M665" s="13"/>
      <c r="N665" s="13"/>
      <c r="O665" s="13"/>
      <c r="P665" s="13"/>
      <c r="Q665" s="13"/>
      <c r="R665" s="13"/>
      <c r="S665" s="13"/>
      <c r="T665" s="13"/>
      <c r="U665" s="13"/>
      <c r="V665" s="13"/>
      <c r="W665" s="13"/>
      <c r="X665" s="13"/>
      <c r="Y665" s="13"/>
    </row>
    <row r="666" spans="1:25" ht="18" customHeight="1">
      <c r="A666" s="125" t="s">
        <v>77</v>
      </c>
      <c r="B666" s="126"/>
      <c r="C666" s="126"/>
      <c r="D666" s="126"/>
      <c r="E666" s="126"/>
      <c r="F666" s="126"/>
      <c r="G666" s="126"/>
      <c r="H666" s="126"/>
      <c r="I666" s="126"/>
      <c r="J666" s="126"/>
      <c r="K666" s="126"/>
      <c r="L666" s="126"/>
      <c r="M666" s="126"/>
      <c r="N666" s="126"/>
      <c r="O666" s="126"/>
      <c r="P666" s="126"/>
      <c r="Q666" s="126"/>
      <c r="R666" s="126"/>
      <c r="S666" s="126"/>
      <c r="T666" s="126"/>
      <c r="U666" s="126"/>
      <c r="V666" s="126"/>
      <c r="W666" s="126"/>
      <c r="X666" s="126"/>
      <c r="Y666" s="127"/>
    </row>
    <row r="667" spans="1:25" ht="15">
      <c r="A667" s="35"/>
      <c r="B667" s="35"/>
      <c r="C667" s="35"/>
      <c r="D667" s="35"/>
      <c r="E667" s="35"/>
      <c r="F667" s="35"/>
      <c r="G667" s="35"/>
      <c r="H667" s="35"/>
      <c r="I667" s="35"/>
      <c r="J667" s="35"/>
      <c r="K667" s="35"/>
      <c r="L667" s="35"/>
      <c r="M667" s="35"/>
      <c r="N667" s="35"/>
      <c r="O667" s="35"/>
      <c r="P667" s="35"/>
      <c r="Q667" s="35"/>
      <c r="R667" s="35"/>
      <c r="S667" s="35"/>
      <c r="T667" s="35"/>
      <c r="U667" s="35"/>
      <c r="V667" s="35"/>
      <c r="W667" s="35"/>
      <c r="X667" s="35"/>
      <c r="Y667" s="35"/>
    </row>
    <row r="668" spans="1:25" ht="12.75">
      <c r="A668" s="47" t="s">
        <v>47</v>
      </c>
      <c r="B668" s="48"/>
      <c r="C668" s="48"/>
      <c r="D668" s="48"/>
      <c r="E668" s="48"/>
      <c r="F668" s="48"/>
      <c r="G668" s="48"/>
      <c r="H668" s="48"/>
      <c r="I668" s="48"/>
      <c r="J668" s="48"/>
      <c r="K668" s="48"/>
      <c r="L668" s="48"/>
      <c r="M668" s="48"/>
      <c r="N668" s="48"/>
      <c r="O668" s="48"/>
      <c r="P668" s="48"/>
      <c r="Q668" s="48"/>
      <c r="R668" s="48"/>
      <c r="S668" s="48"/>
      <c r="T668" s="48"/>
      <c r="U668" s="48"/>
      <c r="V668" s="48"/>
      <c r="W668" s="48"/>
      <c r="X668" s="48"/>
      <c r="Y668" s="49"/>
    </row>
    <row r="669" spans="1:25" ht="11.25">
      <c r="A669" s="7"/>
      <c r="B669" s="6" t="s">
        <v>23</v>
      </c>
      <c r="C669" s="8" t="s">
        <v>24</v>
      </c>
      <c r="D669" s="9" t="s">
        <v>25</v>
      </c>
      <c r="E669" s="6" t="s">
        <v>26</v>
      </c>
      <c r="F669" s="6" t="s">
        <v>27</v>
      </c>
      <c r="G669" s="8" t="s">
        <v>28</v>
      </c>
      <c r="H669" s="9" t="s">
        <v>29</v>
      </c>
      <c r="I669" s="6" t="s">
        <v>30</v>
      </c>
      <c r="J669" s="6" t="s">
        <v>31</v>
      </c>
      <c r="K669" s="6" t="s">
        <v>32</v>
      </c>
      <c r="L669" s="6" t="s">
        <v>33</v>
      </c>
      <c r="M669" s="6" t="s">
        <v>34</v>
      </c>
      <c r="N669" s="6" t="s">
        <v>35</v>
      </c>
      <c r="O669" s="6" t="s">
        <v>36</v>
      </c>
      <c r="P669" s="6" t="s">
        <v>37</v>
      </c>
      <c r="Q669" s="6" t="s">
        <v>38</v>
      </c>
      <c r="R669" s="6" t="s">
        <v>39</v>
      </c>
      <c r="S669" s="6" t="s">
        <v>40</v>
      </c>
      <c r="T669" s="6" t="s">
        <v>41</v>
      </c>
      <c r="U669" s="6" t="s">
        <v>42</v>
      </c>
      <c r="V669" s="6" t="s">
        <v>43</v>
      </c>
      <c r="W669" s="6" t="s">
        <v>44</v>
      </c>
      <c r="X669" s="6" t="s">
        <v>45</v>
      </c>
      <c r="Y669" s="6" t="s">
        <v>64</v>
      </c>
    </row>
    <row r="670" spans="1:25" ht="11.25">
      <c r="A670" s="10">
        <f aca="true" t="shared" si="16" ref="A670:A699">A634</f>
        <v>42826</v>
      </c>
      <c r="B670" s="11">
        <v>0</v>
      </c>
      <c r="C670" s="11">
        <v>0</v>
      </c>
      <c r="D670" s="11">
        <v>7.618019759999999</v>
      </c>
      <c r="E670" s="11">
        <v>11.228860239999998</v>
      </c>
      <c r="F670" s="11">
        <v>5.55096048</v>
      </c>
      <c r="G670" s="11">
        <v>11.777082719999997</v>
      </c>
      <c r="H670" s="11">
        <v>4.096424799999999</v>
      </c>
      <c r="I670" s="11">
        <v>10.554807119999998</v>
      </c>
      <c r="J670" s="11">
        <v>5.921800559999999</v>
      </c>
      <c r="K670" s="11">
        <v>9.58751872</v>
      </c>
      <c r="L670" s="11">
        <v>2.6668335199999995</v>
      </c>
      <c r="M670" s="11">
        <v>0.21396751999999994</v>
      </c>
      <c r="N670" s="11">
        <v>12.50601352</v>
      </c>
      <c r="O670" s="11">
        <v>10.905137359999998</v>
      </c>
      <c r="P670" s="11">
        <v>12.33694592</v>
      </c>
      <c r="Q670" s="11">
        <v>15.05200528</v>
      </c>
      <c r="R670" s="11">
        <v>27.444937519999996</v>
      </c>
      <c r="S670" s="11">
        <v>34.03358504</v>
      </c>
      <c r="T670" s="11">
        <v>39.59507759999999</v>
      </c>
      <c r="U670" s="11">
        <v>37.53522447999999</v>
      </c>
      <c r="V670" s="11">
        <v>40.07179279999999</v>
      </c>
      <c r="W670" s="11">
        <v>37.81681903999999</v>
      </c>
      <c r="X670" s="11">
        <v>37.045205599999996</v>
      </c>
      <c r="Y670" s="11">
        <v>37.33566927999999</v>
      </c>
    </row>
    <row r="671" spans="1:25" ht="11.25">
      <c r="A671" s="10">
        <f t="shared" si="16"/>
        <v>42827</v>
      </c>
      <c r="B671" s="11">
        <v>1.42515672</v>
      </c>
      <c r="C671" s="11">
        <v>1.7111858399999997</v>
      </c>
      <c r="D671" s="11">
        <v>0.7305937599999999</v>
      </c>
      <c r="E671" s="11">
        <v>2.11029624</v>
      </c>
      <c r="F671" s="11">
        <v>1.5149565599999997</v>
      </c>
      <c r="G671" s="11">
        <v>1.1790386399999997</v>
      </c>
      <c r="H671" s="11">
        <v>1.2405681599999998</v>
      </c>
      <c r="I671" s="11">
        <v>0</v>
      </c>
      <c r="J671" s="11">
        <v>0</v>
      </c>
      <c r="K671" s="11">
        <v>0</v>
      </c>
      <c r="L671" s="11">
        <v>0</v>
      </c>
      <c r="M671" s="11">
        <v>0</v>
      </c>
      <c r="N671" s="11">
        <v>0</v>
      </c>
      <c r="O671" s="11">
        <v>0</v>
      </c>
      <c r="P671" s="11">
        <v>0</v>
      </c>
      <c r="Q671" s="11">
        <v>0</v>
      </c>
      <c r="R671" s="11">
        <v>2.5953262399999995</v>
      </c>
      <c r="S671" s="11">
        <v>4.152965439999999</v>
      </c>
      <c r="T671" s="11">
        <v>3.947312719999999</v>
      </c>
      <c r="U671" s="11">
        <v>12.366324879999999</v>
      </c>
      <c r="V671" s="11">
        <v>8.682314159999999</v>
      </c>
      <c r="W671" s="11">
        <v>42.392730639999996</v>
      </c>
      <c r="X671" s="11">
        <v>41.45592983999999</v>
      </c>
      <c r="Y671" s="11">
        <v>41.085644079999994</v>
      </c>
    </row>
    <row r="672" spans="1:25" ht="11.25">
      <c r="A672" s="10">
        <f t="shared" si="16"/>
        <v>42828</v>
      </c>
      <c r="B672" s="11">
        <v>0</v>
      </c>
      <c r="C672" s="11">
        <v>1.43125424</v>
      </c>
      <c r="D672" s="11">
        <v>0</v>
      </c>
      <c r="E672" s="11">
        <v>0</v>
      </c>
      <c r="F672" s="11">
        <v>0</v>
      </c>
      <c r="G672" s="11">
        <v>0</v>
      </c>
      <c r="H672" s="11">
        <v>0</v>
      </c>
      <c r="I672" s="11">
        <v>0</v>
      </c>
      <c r="J672" s="11">
        <v>0</v>
      </c>
      <c r="K672" s="11">
        <v>0</v>
      </c>
      <c r="L672" s="11">
        <v>0</v>
      </c>
      <c r="M672" s="11">
        <v>0</v>
      </c>
      <c r="N672" s="11">
        <v>0</v>
      </c>
      <c r="O672" s="11">
        <v>0</v>
      </c>
      <c r="P672" s="11">
        <v>0</v>
      </c>
      <c r="Q672" s="11">
        <v>0</v>
      </c>
      <c r="R672" s="11">
        <v>0.17627376</v>
      </c>
      <c r="S672" s="11">
        <v>0</v>
      </c>
      <c r="T672" s="11">
        <v>15.692244879999997</v>
      </c>
      <c r="U672" s="11">
        <v>0.24500943999999994</v>
      </c>
      <c r="V672" s="11">
        <v>5.411826159999999</v>
      </c>
      <c r="W672" s="11">
        <v>7.580880319999998</v>
      </c>
      <c r="X672" s="11">
        <v>11.846927039999997</v>
      </c>
      <c r="Y672" s="11">
        <v>15.656214079999998</v>
      </c>
    </row>
    <row r="673" spans="1:25" ht="11.25">
      <c r="A673" s="10">
        <f t="shared" si="16"/>
        <v>42829</v>
      </c>
      <c r="B673" s="11">
        <v>0.026053039999999996</v>
      </c>
      <c r="C673" s="11">
        <v>0.0005543199999999999</v>
      </c>
      <c r="D673" s="11">
        <v>0.012195039999999997</v>
      </c>
      <c r="E673" s="11">
        <v>0</v>
      </c>
      <c r="F673" s="11">
        <v>0</v>
      </c>
      <c r="G673" s="11">
        <v>0</v>
      </c>
      <c r="H673" s="11">
        <v>0</v>
      </c>
      <c r="I673" s="11">
        <v>0</v>
      </c>
      <c r="J673" s="11">
        <v>0</v>
      </c>
      <c r="K673" s="11">
        <v>0</v>
      </c>
      <c r="L673" s="11">
        <v>0</v>
      </c>
      <c r="M673" s="11">
        <v>0</v>
      </c>
      <c r="N673" s="11">
        <v>0</v>
      </c>
      <c r="O673" s="11">
        <v>0</v>
      </c>
      <c r="P673" s="11">
        <v>0</v>
      </c>
      <c r="Q673" s="11">
        <v>0</v>
      </c>
      <c r="R673" s="11">
        <v>0</v>
      </c>
      <c r="S673" s="11">
        <v>0</v>
      </c>
      <c r="T673" s="11">
        <v>0</v>
      </c>
      <c r="U673" s="11">
        <v>2.891887439999999</v>
      </c>
      <c r="V673" s="11">
        <v>0</v>
      </c>
      <c r="W673" s="11">
        <v>0.8597503199999998</v>
      </c>
      <c r="X673" s="11">
        <v>8.160144719999998</v>
      </c>
      <c r="Y673" s="11">
        <v>16.558092719999994</v>
      </c>
    </row>
    <row r="674" spans="1:25" ht="11.25">
      <c r="A674" s="10">
        <f t="shared" si="16"/>
        <v>42830</v>
      </c>
      <c r="B674" s="11">
        <v>0.14301455999999999</v>
      </c>
      <c r="C674" s="11">
        <v>0</v>
      </c>
      <c r="D674" s="11">
        <v>0</v>
      </c>
      <c r="E674" s="11">
        <v>0.0022172799999999994</v>
      </c>
      <c r="F674" s="11">
        <v>0</v>
      </c>
      <c r="G674" s="11">
        <v>0</v>
      </c>
      <c r="H674" s="11">
        <v>0</v>
      </c>
      <c r="I674" s="11">
        <v>0</v>
      </c>
      <c r="J674" s="11">
        <v>0</v>
      </c>
      <c r="K674" s="11">
        <v>0</v>
      </c>
      <c r="L674" s="11">
        <v>0</v>
      </c>
      <c r="M674" s="11">
        <v>0.07095295999999998</v>
      </c>
      <c r="N674" s="11">
        <v>1.51440224</v>
      </c>
      <c r="O674" s="11">
        <v>3.3985359199999996</v>
      </c>
      <c r="P674" s="11">
        <v>4.982228159999998</v>
      </c>
      <c r="Q674" s="11">
        <v>5.485550719999998</v>
      </c>
      <c r="R674" s="11">
        <v>7.086426879999999</v>
      </c>
      <c r="S674" s="11">
        <v>8.252716159999999</v>
      </c>
      <c r="T674" s="11">
        <v>0.4999966399999999</v>
      </c>
      <c r="U674" s="11">
        <v>1.3087495199999999</v>
      </c>
      <c r="V674" s="11">
        <v>0.008314799999999999</v>
      </c>
      <c r="W674" s="11">
        <v>0</v>
      </c>
      <c r="X674" s="11">
        <v>3.6618379199999995</v>
      </c>
      <c r="Y674" s="11">
        <v>9.646830959999999</v>
      </c>
    </row>
    <row r="675" spans="1:25" ht="11.25">
      <c r="A675" s="10">
        <f t="shared" si="16"/>
        <v>42831</v>
      </c>
      <c r="B675" s="11">
        <v>0</v>
      </c>
      <c r="C675" s="11">
        <v>0</v>
      </c>
      <c r="D675" s="11">
        <v>0</v>
      </c>
      <c r="E675" s="11">
        <v>0.008869119999999998</v>
      </c>
      <c r="F675" s="11">
        <v>0</v>
      </c>
      <c r="G675" s="11">
        <v>1.75664008</v>
      </c>
      <c r="H675" s="11">
        <v>0</v>
      </c>
      <c r="I675" s="11">
        <v>0</v>
      </c>
      <c r="J675" s="11">
        <v>0.12583064</v>
      </c>
      <c r="K675" s="11">
        <v>0.04600855999999999</v>
      </c>
      <c r="L675" s="11">
        <v>0.1441232</v>
      </c>
      <c r="M675" s="11">
        <v>0.08536527999999999</v>
      </c>
      <c r="N675" s="11">
        <v>0</v>
      </c>
      <c r="O675" s="11">
        <v>0</v>
      </c>
      <c r="P675" s="11">
        <v>0.8370231999999999</v>
      </c>
      <c r="Q675" s="11">
        <v>0.0005543199999999999</v>
      </c>
      <c r="R675" s="11">
        <v>0.09700599999999998</v>
      </c>
      <c r="S675" s="11">
        <v>0.30432168</v>
      </c>
      <c r="T675" s="11">
        <v>0.05266039999999999</v>
      </c>
      <c r="U675" s="11">
        <v>0.034922159999999994</v>
      </c>
      <c r="V675" s="11">
        <v>1.3952234399999996</v>
      </c>
      <c r="W675" s="11">
        <v>1.9573039199999998</v>
      </c>
      <c r="X675" s="11">
        <v>1.9872371999999996</v>
      </c>
      <c r="Y675" s="11">
        <v>0</v>
      </c>
    </row>
    <row r="676" spans="1:25" ht="11.25">
      <c r="A676" s="10">
        <f t="shared" si="16"/>
        <v>42832</v>
      </c>
      <c r="B676" s="11">
        <v>0.0005543199999999999</v>
      </c>
      <c r="C676" s="11">
        <v>0</v>
      </c>
      <c r="D676" s="11">
        <v>0</v>
      </c>
      <c r="E676" s="11">
        <v>0</v>
      </c>
      <c r="F676" s="11">
        <v>0.023835759999999994</v>
      </c>
      <c r="G676" s="11">
        <v>0.006651839999999998</v>
      </c>
      <c r="H676" s="11">
        <v>0.046562879999999994</v>
      </c>
      <c r="I676" s="11">
        <v>3.077030319999999</v>
      </c>
      <c r="J676" s="11">
        <v>0</v>
      </c>
      <c r="K676" s="11">
        <v>0</v>
      </c>
      <c r="L676" s="11">
        <v>0</v>
      </c>
      <c r="M676" s="11">
        <v>1.2278187999999997</v>
      </c>
      <c r="N676" s="11">
        <v>0.042682639999999994</v>
      </c>
      <c r="O676" s="11">
        <v>0.06430111999999998</v>
      </c>
      <c r="P676" s="11">
        <v>5.794306959999998</v>
      </c>
      <c r="Q676" s="11">
        <v>2.3708266399999998</v>
      </c>
      <c r="R676" s="11">
        <v>4.2394393599999995</v>
      </c>
      <c r="S676" s="11">
        <v>1.4107443999999998</v>
      </c>
      <c r="T676" s="11">
        <v>5.21725984</v>
      </c>
      <c r="U676" s="11">
        <v>10.936179279999998</v>
      </c>
      <c r="V676" s="11">
        <v>10.664008159999998</v>
      </c>
      <c r="W676" s="11">
        <v>13.059224879999999</v>
      </c>
      <c r="X676" s="11">
        <v>14.20001544</v>
      </c>
      <c r="Y676" s="11">
        <v>22.711599039999996</v>
      </c>
    </row>
    <row r="677" spans="1:25" ht="11.25">
      <c r="A677" s="10">
        <f t="shared" si="16"/>
        <v>42833</v>
      </c>
      <c r="B677" s="11">
        <v>0</v>
      </c>
      <c r="C677" s="11">
        <v>0</v>
      </c>
      <c r="D677" s="11">
        <v>0</v>
      </c>
      <c r="E677" s="11">
        <v>0</v>
      </c>
      <c r="F677" s="11">
        <v>0</v>
      </c>
      <c r="G677" s="11">
        <v>0.0016629599999999996</v>
      </c>
      <c r="H677" s="11">
        <v>0.0022172799999999994</v>
      </c>
      <c r="I677" s="11">
        <v>0.03159623999999999</v>
      </c>
      <c r="J677" s="11">
        <v>0.08813688</v>
      </c>
      <c r="K677" s="11">
        <v>0.12084175999999999</v>
      </c>
      <c r="L677" s="11">
        <v>0</v>
      </c>
      <c r="M677" s="11">
        <v>0.36307959999999995</v>
      </c>
      <c r="N677" s="11">
        <v>0.058203599999999994</v>
      </c>
      <c r="O677" s="11">
        <v>0</v>
      </c>
      <c r="P677" s="11">
        <v>0.0221728</v>
      </c>
      <c r="Q677" s="11">
        <v>0.03769375999999999</v>
      </c>
      <c r="R677" s="11">
        <v>0.39412151999999995</v>
      </c>
      <c r="S677" s="11">
        <v>0.29600687999999997</v>
      </c>
      <c r="T677" s="11">
        <v>4.196756719999999</v>
      </c>
      <c r="U677" s="11">
        <v>4.876353039999999</v>
      </c>
      <c r="V677" s="11">
        <v>12.819204319999997</v>
      </c>
      <c r="W677" s="11">
        <v>12.620757759999998</v>
      </c>
      <c r="X677" s="11">
        <v>18.175598479999998</v>
      </c>
      <c r="Y677" s="11">
        <v>37.395535839999994</v>
      </c>
    </row>
    <row r="678" spans="1:25" ht="11.25">
      <c r="A678" s="10">
        <f t="shared" si="16"/>
        <v>42834</v>
      </c>
      <c r="B678" s="11">
        <v>0</v>
      </c>
      <c r="C678" s="11">
        <v>0</v>
      </c>
      <c r="D678" s="11">
        <v>0</v>
      </c>
      <c r="E678" s="11">
        <v>0</v>
      </c>
      <c r="F678" s="11">
        <v>0</v>
      </c>
      <c r="G678" s="11">
        <v>0</v>
      </c>
      <c r="H678" s="11">
        <v>0</v>
      </c>
      <c r="I678" s="11">
        <v>0</v>
      </c>
      <c r="J678" s="11">
        <v>0.03270487999999999</v>
      </c>
      <c r="K678" s="11">
        <v>0.03436784</v>
      </c>
      <c r="L678" s="11">
        <v>0.09312575999999999</v>
      </c>
      <c r="M678" s="11">
        <v>0.08536527999999999</v>
      </c>
      <c r="N678" s="11">
        <v>0.09922327999999998</v>
      </c>
      <c r="O678" s="11">
        <v>0</v>
      </c>
      <c r="P678" s="11">
        <v>0</v>
      </c>
      <c r="Q678" s="11">
        <v>0.12749359999999996</v>
      </c>
      <c r="R678" s="11">
        <v>2.7405580799999996</v>
      </c>
      <c r="S678" s="11">
        <v>2.1496529599999996</v>
      </c>
      <c r="T678" s="11">
        <v>2.32204648</v>
      </c>
      <c r="U678" s="11">
        <v>2.5082979999999995</v>
      </c>
      <c r="V678" s="11">
        <v>8.414023279999999</v>
      </c>
      <c r="W678" s="11">
        <v>9.1823108</v>
      </c>
      <c r="X678" s="11">
        <v>9.775433199999998</v>
      </c>
      <c r="Y678" s="11">
        <v>9.24494896</v>
      </c>
    </row>
    <row r="679" spans="1:25" ht="11.25">
      <c r="A679" s="10">
        <f t="shared" si="16"/>
        <v>42835</v>
      </c>
      <c r="B679" s="11">
        <v>0</v>
      </c>
      <c r="C679" s="11">
        <v>0.14467751999999998</v>
      </c>
      <c r="D679" s="11">
        <v>0</v>
      </c>
      <c r="E679" s="11">
        <v>0</v>
      </c>
      <c r="F679" s="11">
        <v>0</v>
      </c>
      <c r="G679" s="11">
        <v>0</v>
      </c>
      <c r="H679" s="11">
        <v>0</v>
      </c>
      <c r="I679" s="11">
        <v>0.0005543199999999999</v>
      </c>
      <c r="J679" s="11">
        <v>0</v>
      </c>
      <c r="K679" s="11">
        <v>0</v>
      </c>
      <c r="L679" s="11">
        <v>0</v>
      </c>
      <c r="M679" s="11">
        <v>0</v>
      </c>
      <c r="N679" s="11">
        <v>0</v>
      </c>
      <c r="O679" s="11">
        <v>0</v>
      </c>
      <c r="P679" s="11">
        <v>0</v>
      </c>
      <c r="Q679" s="11">
        <v>0.06485543999999999</v>
      </c>
      <c r="R679" s="11">
        <v>0.029378959999999996</v>
      </c>
      <c r="S679" s="11">
        <v>3.0681611999999996</v>
      </c>
      <c r="T679" s="11">
        <v>4.03434096</v>
      </c>
      <c r="U679" s="11">
        <v>4.919035679999999</v>
      </c>
      <c r="V679" s="11">
        <v>7.559816159999999</v>
      </c>
      <c r="W679" s="11">
        <v>14.299793039999999</v>
      </c>
      <c r="X679" s="11">
        <v>25.257036479999996</v>
      </c>
      <c r="Y679" s="11">
        <v>49.63991031999999</v>
      </c>
    </row>
    <row r="680" spans="1:25" ht="11.25">
      <c r="A680" s="10">
        <f t="shared" si="16"/>
        <v>42836</v>
      </c>
      <c r="B680" s="11">
        <v>0</v>
      </c>
      <c r="C680" s="11">
        <v>0</v>
      </c>
      <c r="D680" s="11">
        <v>0</v>
      </c>
      <c r="E680" s="11">
        <v>0</v>
      </c>
      <c r="F680" s="11">
        <v>0</v>
      </c>
      <c r="G680" s="11">
        <v>0</v>
      </c>
      <c r="H680" s="11">
        <v>0</v>
      </c>
      <c r="I680" s="11">
        <v>0.016075279999999994</v>
      </c>
      <c r="J680" s="11">
        <v>0.013303679999999997</v>
      </c>
      <c r="K680" s="11">
        <v>0</v>
      </c>
      <c r="L680" s="11">
        <v>0</v>
      </c>
      <c r="M680" s="11">
        <v>0</v>
      </c>
      <c r="N680" s="11">
        <v>1.59034408</v>
      </c>
      <c r="O680" s="11">
        <v>0</v>
      </c>
      <c r="P680" s="11">
        <v>0.34090679999999995</v>
      </c>
      <c r="Q680" s="11">
        <v>0.19844655999999997</v>
      </c>
      <c r="R680" s="11">
        <v>6.530998239999999</v>
      </c>
      <c r="S680" s="11">
        <v>2.6601816799999995</v>
      </c>
      <c r="T680" s="11">
        <v>6.191200079999999</v>
      </c>
      <c r="U680" s="11">
        <v>8.146841039999998</v>
      </c>
      <c r="V680" s="11">
        <v>9.188408319999997</v>
      </c>
      <c r="W680" s="11">
        <v>10.951700239999997</v>
      </c>
      <c r="X680" s="11">
        <v>13.893476479999997</v>
      </c>
      <c r="Y680" s="11">
        <v>13.89735672</v>
      </c>
    </row>
    <row r="681" spans="1:25" ht="11.25">
      <c r="A681" s="10">
        <f t="shared" si="16"/>
        <v>42837</v>
      </c>
      <c r="B681" s="11">
        <v>0.10254919999999998</v>
      </c>
      <c r="C681" s="11">
        <v>0.03824808</v>
      </c>
      <c r="D681" s="11">
        <v>1.0681746399999998</v>
      </c>
      <c r="E681" s="11">
        <v>0</v>
      </c>
      <c r="F681" s="11">
        <v>0</v>
      </c>
      <c r="G681" s="11">
        <v>0</v>
      </c>
      <c r="H681" s="11">
        <v>0</v>
      </c>
      <c r="I681" s="11">
        <v>0</v>
      </c>
      <c r="J681" s="11">
        <v>0</v>
      </c>
      <c r="K681" s="11">
        <v>0.58924216</v>
      </c>
      <c r="L681" s="11">
        <v>0</v>
      </c>
      <c r="M681" s="11">
        <v>0</v>
      </c>
      <c r="N681" s="11">
        <v>0.0055432</v>
      </c>
      <c r="O681" s="11">
        <v>0</v>
      </c>
      <c r="P681" s="11">
        <v>0</v>
      </c>
      <c r="Q681" s="11">
        <v>0.45565103999999995</v>
      </c>
      <c r="R681" s="11">
        <v>1.5066417599999997</v>
      </c>
      <c r="S681" s="11">
        <v>1.3553123999999999</v>
      </c>
      <c r="T681" s="11">
        <v>6.401841679999999</v>
      </c>
      <c r="U681" s="11">
        <v>5.891312959999999</v>
      </c>
      <c r="V681" s="11">
        <v>5.287104159999998</v>
      </c>
      <c r="W681" s="11">
        <v>11.528747359999997</v>
      </c>
      <c r="X681" s="11">
        <v>19.90341392</v>
      </c>
      <c r="Y681" s="11">
        <v>46.8372684</v>
      </c>
    </row>
    <row r="682" spans="1:25" ht="11.25">
      <c r="A682" s="10">
        <f t="shared" si="16"/>
        <v>42838</v>
      </c>
      <c r="B682" s="11">
        <v>0</v>
      </c>
      <c r="C682" s="11">
        <v>0</v>
      </c>
      <c r="D682" s="11">
        <v>0</v>
      </c>
      <c r="E682" s="11">
        <v>0</v>
      </c>
      <c r="F682" s="11">
        <v>0</v>
      </c>
      <c r="G682" s="11">
        <v>0</v>
      </c>
      <c r="H682" s="11">
        <v>0</v>
      </c>
      <c r="I682" s="11">
        <v>0</v>
      </c>
      <c r="J682" s="11">
        <v>0</v>
      </c>
      <c r="K682" s="11">
        <v>0</v>
      </c>
      <c r="L682" s="11">
        <v>0</v>
      </c>
      <c r="M682" s="11">
        <v>0</v>
      </c>
      <c r="N682" s="11">
        <v>0</v>
      </c>
      <c r="O682" s="11">
        <v>0</v>
      </c>
      <c r="P682" s="11">
        <v>0</v>
      </c>
      <c r="Q682" s="11">
        <v>0</v>
      </c>
      <c r="R682" s="11">
        <v>0</v>
      </c>
      <c r="S682" s="11">
        <v>0</v>
      </c>
      <c r="T682" s="11">
        <v>0</v>
      </c>
      <c r="U682" s="11">
        <v>0</v>
      </c>
      <c r="V682" s="11">
        <v>3.9029671199999996</v>
      </c>
      <c r="W682" s="11">
        <v>4.48611176</v>
      </c>
      <c r="X682" s="11">
        <v>5.2505190399999995</v>
      </c>
      <c r="Y682" s="11">
        <v>11.192275119999998</v>
      </c>
    </row>
    <row r="683" spans="1:25" ht="11.25">
      <c r="A683" s="10">
        <f t="shared" si="16"/>
        <v>42839</v>
      </c>
      <c r="B683" s="11">
        <v>0.9406810399999997</v>
      </c>
      <c r="C683" s="11">
        <v>0</v>
      </c>
      <c r="D683" s="11">
        <v>0</v>
      </c>
      <c r="E683" s="11">
        <v>0</v>
      </c>
      <c r="F683" s="11">
        <v>0</v>
      </c>
      <c r="G683" s="11">
        <v>0</v>
      </c>
      <c r="H683" s="11">
        <v>0</v>
      </c>
      <c r="I683" s="11">
        <v>0</v>
      </c>
      <c r="J683" s="11">
        <v>0</v>
      </c>
      <c r="K683" s="11">
        <v>0</v>
      </c>
      <c r="L683" s="11">
        <v>0</v>
      </c>
      <c r="M683" s="11">
        <v>0</v>
      </c>
      <c r="N683" s="11">
        <v>0</v>
      </c>
      <c r="O683" s="11">
        <v>0</v>
      </c>
      <c r="P683" s="11">
        <v>0</v>
      </c>
      <c r="Q683" s="11">
        <v>0</v>
      </c>
      <c r="R683" s="11">
        <v>0</v>
      </c>
      <c r="S683" s="11">
        <v>0</v>
      </c>
      <c r="T683" s="11">
        <v>0.9495501599999998</v>
      </c>
      <c r="U683" s="11">
        <v>0.6335877599999998</v>
      </c>
      <c r="V683" s="11">
        <v>0.4828127199999999</v>
      </c>
      <c r="W683" s="11">
        <v>15.964415999999998</v>
      </c>
      <c r="X683" s="11">
        <v>6.113040959999999</v>
      </c>
      <c r="Y683" s="11">
        <v>7.366358479999998</v>
      </c>
    </row>
    <row r="684" spans="1:25" ht="11.25">
      <c r="A684" s="10">
        <f t="shared" si="16"/>
        <v>42840</v>
      </c>
      <c r="B684" s="11">
        <v>1.5981045599999995</v>
      </c>
      <c r="C684" s="11">
        <v>0.9661797599999998</v>
      </c>
      <c r="D684" s="11">
        <v>0.21396751999999994</v>
      </c>
      <c r="E684" s="11">
        <v>0</v>
      </c>
      <c r="F684" s="11">
        <v>0</v>
      </c>
      <c r="G684" s="11">
        <v>0</v>
      </c>
      <c r="H684" s="11">
        <v>0.0049888799999999985</v>
      </c>
      <c r="I684" s="11">
        <v>0.004434559999999999</v>
      </c>
      <c r="J684" s="11">
        <v>0</v>
      </c>
      <c r="K684" s="11">
        <v>0</v>
      </c>
      <c r="L684" s="11">
        <v>0</v>
      </c>
      <c r="M684" s="11">
        <v>0</v>
      </c>
      <c r="N684" s="11">
        <v>0</v>
      </c>
      <c r="O684" s="11">
        <v>0</v>
      </c>
      <c r="P684" s="11">
        <v>0</v>
      </c>
      <c r="Q684" s="11">
        <v>0</v>
      </c>
      <c r="R684" s="11">
        <v>0</v>
      </c>
      <c r="S684" s="11">
        <v>0</v>
      </c>
      <c r="T684" s="11">
        <v>0</v>
      </c>
      <c r="U684" s="11">
        <v>1.7294783999999999</v>
      </c>
      <c r="V684" s="11">
        <v>1.7239351999999997</v>
      </c>
      <c r="W684" s="11">
        <v>8.246064319999999</v>
      </c>
      <c r="X684" s="11">
        <v>16.030934399999996</v>
      </c>
      <c r="Y684" s="11">
        <v>48.50078271999999</v>
      </c>
    </row>
    <row r="685" spans="1:25" ht="11.25">
      <c r="A685" s="10">
        <f t="shared" si="16"/>
        <v>42841</v>
      </c>
      <c r="B685" s="11">
        <v>0.0005543199999999999</v>
      </c>
      <c r="C685" s="11">
        <v>0</v>
      </c>
      <c r="D685" s="11">
        <v>0</v>
      </c>
      <c r="E685" s="11">
        <v>0</v>
      </c>
      <c r="F685" s="11">
        <v>0</v>
      </c>
      <c r="G685" s="11">
        <v>0</v>
      </c>
      <c r="H685" s="11">
        <v>0</v>
      </c>
      <c r="I685" s="11">
        <v>0</v>
      </c>
      <c r="J685" s="11">
        <v>0.9417896799999997</v>
      </c>
      <c r="K685" s="11">
        <v>0</v>
      </c>
      <c r="L685" s="11">
        <v>0</v>
      </c>
      <c r="M685" s="11">
        <v>0.46950904</v>
      </c>
      <c r="N685" s="11">
        <v>1.0315895199999998</v>
      </c>
      <c r="O685" s="11">
        <v>0.009977759999999997</v>
      </c>
      <c r="P685" s="11">
        <v>0.8087528799999999</v>
      </c>
      <c r="Q685" s="11">
        <v>1.9112953599999996</v>
      </c>
      <c r="R685" s="11">
        <v>1.9262619999999997</v>
      </c>
      <c r="S685" s="11">
        <v>4.206180159999999</v>
      </c>
      <c r="T685" s="11">
        <v>4.133564239999999</v>
      </c>
      <c r="U685" s="11">
        <v>3.85474128</v>
      </c>
      <c r="V685" s="11">
        <v>4.615822639999999</v>
      </c>
      <c r="W685" s="11">
        <v>15.360761519999999</v>
      </c>
      <c r="X685" s="11">
        <v>48.997453439999994</v>
      </c>
      <c r="Y685" s="11">
        <v>48.39878784</v>
      </c>
    </row>
    <row r="686" spans="1:25" ht="11.25">
      <c r="A686" s="10">
        <f t="shared" si="16"/>
        <v>42842</v>
      </c>
      <c r="B686" s="11">
        <v>0</v>
      </c>
      <c r="C686" s="11">
        <v>0</v>
      </c>
      <c r="D686" s="11">
        <v>0</v>
      </c>
      <c r="E686" s="11">
        <v>0</v>
      </c>
      <c r="F686" s="11">
        <v>0</v>
      </c>
      <c r="G686" s="11">
        <v>0</v>
      </c>
      <c r="H686" s="11">
        <v>0</v>
      </c>
      <c r="I686" s="11">
        <v>0</v>
      </c>
      <c r="J686" s="11">
        <v>0</v>
      </c>
      <c r="K686" s="11">
        <v>0</v>
      </c>
      <c r="L686" s="11">
        <v>0</v>
      </c>
      <c r="M686" s="11">
        <v>0</v>
      </c>
      <c r="N686" s="11">
        <v>0</v>
      </c>
      <c r="O686" s="11">
        <v>0</v>
      </c>
      <c r="P686" s="11">
        <v>0.12472199999999999</v>
      </c>
      <c r="Q686" s="11">
        <v>0.25166128</v>
      </c>
      <c r="R686" s="11">
        <v>0.34367839999999994</v>
      </c>
      <c r="S686" s="11">
        <v>1.7200549599999997</v>
      </c>
      <c r="T686" s="11">
        <v>4.485557439999999</v>
      </c>
      <c r="U686" s="11">
        <v>8.843066959999998</v>
      </c>
      <c r="V686" s="11">
        <v>17.51429472</v>
      </c>
      <c r="W686" s="11">
        <v>16.22993528</v>
      </c>
      <c r="X686" s="11">
        <v>13.613544879999997</v>
      </c>
      <c r="Y686" s="11">
        <v>32.92827095999999</v>
      </c>
    </row>
    <row r="687" spans="1:25" ht="11.25">
      <c r="A687" s="10">
        <f t="shared" si="16"/>
        <v>42843</v>
      </c>
      <c r="B687" s="11">
        <v>3.7133896799999992</v>
      </c>
      <c r="C687" s="11">
        <v>3.400753199999999</v>
      </c>
      <c r="D687" s="11">
        <v>3.598091119999999</v>
      </c>
      <c r="E687" s="11">
        <v>4.2438739199999995</v>
      </c>
      <c r="F687" s="11">
        <v>4.96171832</v>
      </c>
      <c r="G687" s="11">
        <v>4.335336719999999</v>
      </c>
      <c r="H687" s="11">
        <v>0</v>
      </c>
      <c r="I687" s="11">
        <v>0.0027716</v>
      </c>
      <c r="J687" s="11">
        <v>0</v>
      </c>
      <c r="K687" s="11">
        <v>0.26496495999999997</v>
      </c>
      <c r="L687" s="11">
        <v>0.14744912</v>
      </c>
      <c r="M687" s="11">
        <v>0.0011086399999999997</v>
      </c>
      <c r="N687" s="11">
        <v>2.1601850399999996</v>
      </c>
      <c r="O687" s="11">
        <v>2.0432235199999997</v>
      </c>
      <c r="P687" s="11">
        <v>3.2582929599999995</v>
      </c>
      <c r="Q687" s="11">
        <v>4.956729439999999</v>
      </c>
      <c r="R687" s="11">
        <v>5.0110528</v>
      </c>
      <c r="S687" s="11">
        <v>5.741646559999999</v>
      </c>
      <c r="T687" s="11">
        <v>11.728302559999998</v>
      </c>
      <c r="U687" s="11">
        <v>6.964476479999999</v>
      </c>
      <c r="V687" s="11">
        <v>9.60858288</v>
      </c>
      <c r="W687" s="11">
        <v>14.423406399999998</v>
      </c>
      <c r="X687" s="11">
        <v>14.448350799999996</v>
      </c>
      <c r="Y687" s="11">
        <v>28.416660479999994</v>
      </c>
    </row>
    <row r="688" spans="1:25" ht="11.25">
      <c r="A688" s="10">
        <f t="shared" si="16"/>
        <v>42844</v>
      </c>
      <c r="B688" s="11">
        <v>0</v>
      </c>
      <c r="C688" s="11">
        <v>0</v>
      </c>
      <c r="D688" s="11">
        <v>0</v>
      </c>
      <c r="E688" s="11">
        <v>0</v>
      </c>
      <c r="F688" s="11">
        <v>0</v>
      </c>
      <c r="G688" s="11">
        <v>0</v>
      </c>
      <c r="H688" s="11">
        <v>0</v>
      </c>
      <c r="I688" s="11">
        <v>0</v>
      </c>
      <c r="J688" s="11">
        <v>0</v>
      </c>
      <c r="K688" s="11">
        <v>0.003325919999999999</v>
      </c>
      <c r="L688" s="11">
        <v>0.0027716</v>
      </c>
      <c r="M688" s="11">
        <v>0.45287943999999997</v>
      </c>
      <c r="N688" s="11">
        <v>0.7128555199999999</v>
      </c>
      <c r="O688" s="11">
        <v>0.0022172799999999994</v>
      </c>
      <c r="P688" s="11">
        <v>0</v>
      </c>
      <c r="Q688" s="11">
        <v>0.046562879999999994</v>
      </c>
      <c r="R688" s="11">
        <v>2.3641748</v>
      </c>
      <c r="S688" s="11">
        <v>3.4694888799999997</v>
      </c>
      <c r="T688" s="11">
        <v>10.304808799999998</v>
      </c>
      <c r="U688" s="11">
        <v>9.256035359999998</v>
      </c>
      <c r="V688" s="11">
        <v>11.989387279999997</v>
      </c>
      <c r="W688" s="11">
        <v>21.076355039999996</v>
      </c>
      <c r="X688" s="11">
        <v>45.63938287999999</v>
      </c>
      <c r="Y688" s="11">
        <v>45.61998167999999</v>
      </c>
    </row>
    <row r="689" spans="1:25" ht="11.25">
      <c r="A689" s="10">
        <f t="shared" si="16"/>
        <v>42845</v>
      </c>
      <c r="B689" s="11">
        <v>0</v>
      </c>
      <c r="C689" s="11">
        <v>0</v>
      </c>
      <c r="D689" s="11">
        <v>0</v>
      </c>
      <c r="E689" s="11">
        <v>0.004434559999999999</v>
      </c>
      <c r="F689" s="11">
        <v>0</v>
      </c>
      <c r="G689" s="11">
        <v>0</v>
      </c>
      <c r="H689" s="11">
        <v>0</v>
      </c>
      <c r="I689" s="11">
        <v>0.0038802399999999996</v>
      </c>
      <c r="J689" s="11">
        <v>0.0005543199999999999</v>
      </c>
      <c r="K689" s="11">
        <v>0.09811463999999999</v>
      </c>
      <c r="L689" s="11">
        <v>0.006097519999999999</v>
      </c>
      <c r="M689" s="11">
        <v>1.1956682399999998</v>
      </c>
      <c r="N689" s="11">
        <v>0.7161814399999998</v>
      </c>
      <c r="O689" s="11">
        <v>0</v>
      </c>
      <c r="P689" s="11">
        <v>0</v>
      </c>
      <c r="Q689" s="11">
        <v>0.06485543999999999</v>
      </c>
      <c r="R689" s="11">
        <v>0.50664848</v>
      </c>
      <c r="S689" s="11">
        <v>0</v>
      </c>
      <c r="T689" s="11">
        <v>2.07204816</v>
      </c>
      <c r="U689" s="11">
        <v>1.37360496</v>
      </c>
      <c r="V689" s="11">
        <v>0.03658512</v>
      </c>
      <c r="W689" s="11">
        <v>4.89908016</v>
      </c>
      <c r="X689" s="11">
        <v>3.899641199999999</v>
      </c>
      <c r="Y689" s="11">
        <v>1.7178376799999995</v>
      </c>
    </row>
    <row r="690" spans="1:25" ht="11.25">
      <c r="A690" s="10">
        <f t="shared" si="16"/>
        <v>42846</v>
      </c>
      <c r="B690" s="11">
        <v>3.3275829599999995</v>
      </c>
      <c r="C690" s="11">
        <v>2.8564109599999994</v>
      </c>
      <c r="D690" s="11">
        <v>1.4295912799999997</v>
      </c>
      <c r="E690" s="11">
        <v>1.4800343999999996</v>
      </c>
      <c r="F690" s="11">
        <v>2.92514664</v>
      </c>
      <c r="G690" s="11">
        <v>1.5620737599999996</v>
      </c>
      <c r="H690" s="11">
        <v>1.0493277599999997</v>
      </c>
      <c r="I690" s="11">
        <v>0.13525407999999997</v>
      </c>
      <c r="J690" s="11">
        <v>0.07594183999999998</v>
      </c>
      <c r="K690" s="11">
        <v>0.05266039999999999</v>
      </c>
      <c r="L690" s="11">
        <v>0</v>
      </c>
      <c r="M690" s="11">
        <v>1.2122978399999997</v>
      </c>
      <c r="N690" s="11">
        <v>1.5437811999999997</v>
      </c>
      <c r="O690" s="11">
        <v>1.7971054399999997</v>
      </c>
      <c r="P690" s="11">
        <v>0.8697280799999998</v>
      </c>
      <c r="Q690" s="11">
        <v>1.7644005599999997</v>
      </c>
      <c r="R690" s="11">
        <v>3.57758128</v>
      </c>
      <c r="S690" s="11">
        <v>5.03710584</v>
      </c>
      <c r="T690" s="11">
        <v>3.3176051999999996</v>
      </c>
      <c r="U690" s="11">
        <v>2.7904468799999993</v>
      </c>
      <c r="V690" s="11">
        <v>2.9839045599999996</v>
      </c>
      <c r="W690" s="11">
        <v>3.1651671999999995</v>
      </c>
      <c r="X690" s="11">
        <v>13.971081279999998</v>
      </c>
      <c r="Y690" s="11">
        <v>28.656681039999995</v>
      </c>
    </row>
    <row r="691" spans="1:25" ht="11.25">
      <c r="A691" s="10">
        <f t="shared" si="16"/>
        <v>42847</v>
      </c>
      <c r="B691" s="11">
        <v>1.8963287199999999</v>
      </c>
      <c r="C691" s="11">
        <v>0.9966673599999998</v>
      </c>
      <c r="D691" s="11">
        <v>2.2926675199999997</v>
      </c>
      <c r="E691" s="11">
        <v>1.4517640799999998</v>
      </c>
      <c r="F691" s="11">
        <v>2.52936216</v>
      </c>
      <c r="G691" s="11">
        <v>1.0382413599999998</v>
      </c>
      <c r="H691" s="11">
        <v>0.8032096799999999</v>
      </c>
      <c r="I691" s="11">
        <v>0.7594183999999998</v>
      </c>
      <c r="J691" s="11">
        <v>0</v>
      </c>
      <c r="K691" s="11">
        <v>1.3226075199999996</v>
      </c>
      <c r="L691" s="11">
        <v>1.4828059999999998</v>
      </c>
      <c r="M691" s="11">
        <v>0.37028575999999996</v>
      </c>
      <c r="N691" s="11">
        <v>0.06873568</v>
      </c>
      <c r="O691" s="11">
        <v>0</v>
      </c>
      <c r="P691" s="11">
        <v>0.4999966399999999</v>
      </c>
      <c r="Q691" s="11">
        <v>2.7632851999999994</v>
      </c>
      <c r="R691" s="11">
        <v>4.30595776</v>
      </c>
      <c r="S691" s="11">
        <v>5.300962159999998</v>
      </c>
      <c r="T691" s="11">
        <v>3.6562947199999987</v>
      </c>
      <c r="U691" s="11">
        <v>4.9096122399999995</v>
      </c>
      <c r="V691" s="11">
        <v>4.460058719999999</v>
      </c>
      <c r="W691" s="11">
        <v>8.24329272</v>
      </c>
      <c r="X691" s="11">
        <v>6.881328479999999</v>
      </c>
      <c r="Y691" s="11">
        <v>17.320282719999998</v>
      </c>
    </row>
    <row r="692" spans="1:25" ht="11.25">
      <c r="A692" s="10">
        <f t="shared" si="16"/>
        <v>42848</v>
      </c>
      <c r="B692" s="11">
        <v>2.77492592</v>
      </c>
      <c r="C692" s="11">
        <v>12.299252159999998</v>
      </c>
      <c r="D692" s="11">
        <v>4.56593384</v>
      </c>
      <c r="E692" s="11">
        <v>2.9850131999999996</v>
      </c>
      <c r="F692" s="11">
        <v>5.799295839999999</v>
      </c>
      <c r="G692" s="11">
        <v>3.7039662399999993</v>
      </c>
      <c r="H692" s="11">
        <v>4.662385519999999</v>
      </c>
      <c r="I692" s="11">
        <v>9.403484479999998</v>
      </c>
      <c r="J692" s="11">
        <v>1.9783680799999994</v>
      </c>
      <c r="K692" s="11">
        <v>1.0260463199999998</v>
      </c>
      <c r="L692" s="11">
        <v>0.042682639999999994</v>
      </c>
      <c r="M692" s="11">
        <v>0.15964415999999995</v>
      </c>
      <c r="N692" s="11">
        <v>0</v>
      </c>
      <c r="O692" s="11">
        <v>0</v>
      </c>
      <c r="P692" s="11">
        <v>0</v>
      </c>
      <c r="Q692" s="11">
        <v>0</v>
      </c>
      <c r="R692" s="11">
        <v>0.0720616</v>
      </c>
      <c r="S692" s="11">
        <v>0.029378959999999996</v>
      </c>
      <c r="T692" s="11">
        <v>0.6114149599999998</v>
      </c>
      <c r="U692" s="11">
        <v>0</v>
      </c>
      <c r="V692" s="11">
        <v>0.7632986399999999</v>
      </c>
      <c r="W692" s="11">
        <v>8.886858239999997</v>
      </c>
      <c r="X692" s="11">
        <v>9.79261712</v>
      </c>
      <c r="Y692" s="11">
        <v>1.8580806399999998</v>
      </c>
    </row>
    <row r="693" spans="1:25" ht="11.25">
      <c r="A693" s="10">
        <f t="shared" si="16"/>
        <v>42849</v>
      </c>
      <c r="B693" s="11">
        <v>1.8830250399999995</v>
      </c>
      <c r="C693" s="11">
        <v>0.05875791999999999</v>
      </c>
      <c r="D693" s="11">
        <v>1.05209936</v>
      </c>
      <c r="E693" s="11">
        <v>0</v>
      </c>
      <c r="F693" s="11">
        <v>0</v>
      </c>
      <c r="G693" s="11">
        <v>0</v>
      </c>
      <c r="H693" s="11">
        <v>0</v>
      </c>
      <c r="I693" s="11">
        <v>0.017738239999999995</v>
      </c>
      <c r="J693" s="11">
        <v>0.006097519999999999</v>
      </c>
      <c r="K693" s="11">
        <v>2.2156170399999997</v>
      </c>
      <c r="L693" s="11">
        <v>2.34809952</v>
      </c>
      <c r="M693" s="11">
        <v>3.094768559999999</v>
      </c>
      <c r="N693" s="11">
        <v>5.88576976</v>
      </c>
      <c r="O693" s="11">
        <v>1.8431139999999997</v>
      </c>
      <c r="P693" s="11">
        <v>0.0110864</v>
      </c>
      <c r="Q693" s="11">
        <v>0.4124140799999999</v>
      </c>
      <c r="R693" s="11">
        <v>0</v>
      </c>
      <c r="S693" s="11">
        <v>0</v>
      </c>
      <c r="T693" s="11">
        <v>0</v>
      </c>
      <c r="U693" s="11">
        <v>0</v>
      </c>
      <c r="V693" s="11">
        <v>0</v>
      </c>
      <c r="W693" s="11">
        <v>2.7111791199999993</v>
      </c>
      <c r="X693" s="11">
        <v>5.110276079999999</v>
      </c>
      <c r="Y693" s="11">
        <v>4.40906128</v>
      </c>
    </row>
    <row r="694" spans="1:25" ht="11.25">
      <c r="A694" s="10">
        <f t="shared" si="16"/>
        <v>42850</v>
      </c>
      <c r="B694" s="11">
        <v>0.0249444</v>
      </c>
      <c r="C694" s="11">
        <v>0.3021044</v>
      </c>
      <c r="D694" s="11">
        <v>0.026607359999999993</v>
      </c>
      <c r="E694" s="11">
        <v>0</v>
      </c>
      <c r="F694" s="11">
        <v>0</v>
      </c>
      <c r="G694" s="11">
        <v>0</v>
      </c>
      <c r="H694" s="11">
        <v>0</v>
      </c>
      <c r="I694" s="11">
        <v>1.0249376799999999</v>
      </c>
      <c r="J694" s="11">
        <v>0.019401199999999997</v>
      </c>
      <c r="K694" s="11">
        <v>1.0271549599999998</v>
      </c>
      <c r="L694" s="11">
        <v>2.0626247199999996</v>
      </c>
      <c r="M694" s="11">
        <v>4.02103728</v>
      </c>
      <c r="N694" s="11">
        <v>6.027675679999999</v>
      </c>
      <c r="O694" s="11">
        <v>4.876907359999999</v>
      </c>
      <c r="P694" s="11">
        <v>4.53322896</v>
      </c>
      <c r="Q694" s="11">
        <v>5.03267128</v>
      </c>
      <c r="R694" s="11">
        <v>3.9151621599999995</v>
      </c>
      <c r="S694" s="11">
        <v>3.6479799199999996</v>
      </c>
      <c r="T694" s="11">
        <v>7.39241152</v>
      </c>
      <c r="U694" s="11">
        <v>5.188989519999999</v>
      </c>
      <c r="V694" s="11">
        <v>3.4085136799999995</v>
      </c>
      <c r="W694" s="11">
        <v>3.0570747999999996</v>
      </c>
      <c r="X694" s="11">
        <v>1.9694989599999997</v>
      </c>
      <c r="Y694" s="11">
        <v>2.8192715199999996</v>
      </c>
    </row>
    <row r="695" spans="1:25" ht="11.25">
      <c r="A695" s="10">
        <f t="shared" si="16"/>
        <v>42851</v>
      </c>
      <c r="B695" s="11">
        <v>0</v>
      </c>
      <c r="C695" s="11">
        <v>0</v>
      </c>
      <c r="D695" s="11">
        <v>0</v>
      </c>
      <c r="E695" s="11">
        <v>0</v>
      </c>
      <c r="F695" s="11">
        <v>0</v>
      </c>
      <c r="G695" s="11">
        <v>0.011640719999999998</v>
      </c>
      <c r="H695" s="11">
        <v>0.30099575999999995</v>
      </c>
      <c r="I695" s="11">
        <v>3.805961119999999</v>
      </c>
      <c r="J695" s="11">
        <v>4.635778159999999</v>
      </c>
      <c r="K695" s="11">
        <v>5.054844079999999</v>
      </c>
      <c r="L695" s="11">
        <v>3.1108438399999994</v>
      </c>
      <c r="M695" s="11">
        <v>3.2654991199999994</v>
      </c>
      <c r="N695" s="11">
        <v>3.9262485599999994</v>
      </c>
      <c r="O695" s="11">
        <v>1.5138479199999997</v>
      </c>
      <c r="P695" s="11">
        <v>1.80486592</v>
      </c>
      <c r="Q695" s="11">
        <v>4.4434291199999985</v>
      </c>
      <c r="R695" s="11">
        <v>6.069249679999999</v>
      </c>
      <c r="S695" s="11">
        <v>4.445092079999999</v>
      </c>
      <c r="T695" s="11">
        <v>5.33754728</v>
      </c>
      <c r="U695" s="11">
        <v>5.49774576</v>
      </c>
      <c r="V695" s="11">
        <v>5.324243599999999</v>
      </c>
      <c r="W695" s="11">
        <v>6.931771599999999</v>
      </c>
      <c r="X695" s="11">
        <v>16.128494719999996</v>
      </c>
      <c r="Y695" s="11">
        <v>31.965417119999994</v>
      </c>
    </row>
    <row r="696" spans="1:25" ht="11.25">
      <c r="A696" s="10">
        <f t="shared" si="16"/>
        <v>42852</v>
      </c>
      <c r="B696" s="11">
        <v>2.3264810399999996</v>
      </c>
      <c r="C696" s="11">
        <v>0.7727220799999999</v>
      </c>
      <c r="D696" s="11">
        <v>4.494426559999999</v>
      </c>
      <c r="E696" s="11">
        <v>6.690088079999999</v>
      </c>
      <c r="F696" s="11">
        <v>11.334735359999998</v>
      </c>
      <c r="G696" s="11">
        <v>7.274895679999999</v>
      </c>
      <c r="H696" s="11">
        <v>4.384116879999999</v>
      </c>
      <c r="I696" s="11">
        <v>6.911816079999999</v>
      </c>
      <c r="J696" s="11">
        <v>4.817595119999999</v>
      </c>
      <c r="K696" s="11">
        <v>4.791542079999999</v>
      </c>
      <c r="L696" s="11">
        <v>6.15794088</v>
      </c>
      <c r="M696" s="11">
        <v>5.7732428</v>
      </c>
      <c r="N696" s="11">
        <v>7.651278959999998</v>
      </c>
      <c r="O696" s="11">
        <v>5.092537839999999</v>
      </c>
      <c r="P696" s="11">
        <v>5.691203439999999</v>
      </c>
      <c r="Q696" s="11">
        <v>12.214995519999999</v>
      </c>
      <c r="R696" s="11">
        <v>14.242143759999998</v>
      </c>
      <c r="S696" s="11">
        <v>18.246551439999998</v>
      </c>
      <c r="T696" s="11">
        <v>16.852990959999996</v>
      </c>
      <c r="U696" s="11">
        <v>23.129001999999996</v>
      </c>
      <c r="V696" s="11">
        <v>30.605670159999992</v>
      </c>
      <c r="W696" s="11">
        <v>47.19037023999999</v>
      </c>
      <c r="X696" s="11">
        <v>47.11997159999999</v>
      </c>
      <c r="Y696" s="11">
        <v>42.93984447999999</v>
      </c>
    </row>
    <row r="697" spans="1:25" ht="11.25">
      <c r="A697" s="10">
        <f t="shared" si="16"/>
        <v>42853</v>
      </c>
      <c r="B697" s="11">
        <v>3.1795795199999994</v>
      </c>
      <c r="C697" s="11">
        <v>3.2638361599999994</v>
      </c>
      <c r="D697" s="11">
        <v>2.5731534399999996</v>
      </c>
      <c r="E697" s="11">
        <v>3.8259166399999995</v>
      </c>
      <c r="F697" s="11">
        <v>4.126358079999999</v>
      </c>
      <c r="G697" s="11">
        <v>2.9207120799999995</v>
      </c>
      <c r="H697" s="11">
        <v>50.46473847999999</v>
      </c>
      <c r="I697" s="11">
        <v>50.15431927999999</v>
      </c>
      <c r="J697" s="11">
        <v>50.12272303999999</v>
      </c>
      <c r="K697" s="11">
        <v>49.93037399999999</v>
      </c>
      <c r="L697" s="11">
        <v>49.59113015999999</v>
      </c>
      <c r="M697" s="11">
        <v>49.86551855999999</v>
      </c>
      <c r="N697" s="11">
        <v>50.142124239999994</v>
      </c>
      <c r="O697" s="11">
        <v>50.35054855999999</v>
      </c>
      <c r="P697" s="11">
        <v>50.48303103999999</v>
      </c>
      <c r="Q697" s="11">
        <v>51.66816719999999</v>
      </c>
      <c r="R697" s="11">
        <v>51.207527279999994</v>
      </c>
      <c r="S697" s="11">
        <v>51.144334799999996</v>
      </c>
      <c r="T697" s="11">
        <v>49.89212591999999</v>
      </c>
      <c r="U697" s="11">
        <v>48.13604015999999</v>
      </c>
      <c r="V697" s="11">
        <v>48.15544136</v>
      </c>
      <c r="W697" s="11">
        <v>47.667639759999986</v>
      </c>
      <c r="X697" s="11">
        <v>47.75799391999999</v>
      </c>
      <c r="Y697" s="11">
        <v>47.794579039999995</v>
      </c>
    </row>
    <row r="698" spans="1:25" ht="11.25">
      <c r="A698" s="10">
        <f t="shared" si="16"/>
        <v>42854</v>
      </c>
      <c r="B698" s="11">
        <v>13.200576479999997</v>
      </c>
      <c r="C698" s="11">
        <v>4.695090399999999</v>
      </c>
      <c r="D698" s="11">
        <v>5.646303519999999</v>
      </c>
      <c r="E698" s="11">
        <v>10.619662559999998</v>
      </c>
      <c r="F698" s="11">
        <v>8.892955759999998</v>
      </c>
      <c r="G698" s="11">
        <v>7.641301199999999</v>
      </c>
      <c r="H698" s="11">
        <v>5.255507919999999</v>
      </c>
      <c r="I698" s="11">
        <v>4.471145119999999</v>
      </c>
      <c r="J698" s="11">
        <v>4.82313832</v>
      </c>
      <c r="K698" s="11">
        <v>4.624691759999999</v>
      </c>
      <c r="L698" s="11">
        <v>1.8497658399999994</v>
      </c>
      <c r="M698" s="11">
        <v>5.605838159999999</v>
      </c>
      <c r="N698" s="11">
        <v>7.562033439999999</v>
      </c>
      <c r="O698" s="11">
        <v>5.87191176</v>
      </c>
      <c r="P698" s="11">
        <v>8.9550396</v>
      </c>
      <c r="Q698" s="11">
        <v>9.427320239999998</v>
      </c>
      <c r="R698" s="11">
        <v>9.873547839999999</v>
      </c>
      <c r="S698" s="11">
        <v>11.128528319999997</v>
      </c>
      <c r="T698" s="11">
        <v>46.587270079999996</v>
      </c>
      <c r="U698" s="11">
        <v>9.161800959999999</v>
      </c>
      <c r="V698" s="11">
        <v>10.103590639999998</v>
      </c>
      <c r="W698" s="11">
        <v>43.98750927999999</v>
      </c>
      <c r="X698" s="11">
        <v>43.573432239999995</v>
      </c>
      <c r="Y698" s="11">
        <v>12.622975039999996</v>
      </c>
    </row>
    <row r="699" spans="1:25" ht="11.25">
      <c r="A699" s="10">
        <f t="shared" si="16"/>
        <v>42855</v>
      </c>
      <c r="B699" s="11">
        <v>1.2549804799999997</v>
      </c>
      <c r="C699" s="11">
        <v>0.8259367999999999</v>
      </c>
      <c r="D699" s="11">
        <v>1.0931190399999997</v>
      </c>
      <c r="E699" s="11">
        <v>0.026053039999999996</v>
      </c>
      <c r="F699" s="11">
        <v>1.2383508799999998</v>
      </c>
      <c r="G699" s="11">
        <v>0.09312575999999999</v>
      </c>
      <c r="H699" s="11">
        <v>0.22616255999999996</v>
      </c>
      <c r="I699" s="11">
        <v>0.07594183999999998</v>
      </c>
      <c r="J699" s="11">
        <v>0</v>
      </c>
      <c r="K699" s="11">
        <v>1.0803696799999998</v>
      </c>
      <c r="L699" s="11">
        <v>2.5155041599999994</v>
      </c>
      <c r="M699" s="11">
        <v>9.648493919999998</v>
      </c>
      <c r="N699" s="11">
        <v>7.045407199999999</v>
      </c>
      <c r="O699" s="11">
        <v>4.89686288</v>
      </c>
      <c r="P699" s="11">
        <v>5.178457439999999</v>
      </c>
      <c r="Q699" s="11">
        <v>6.876339599999999</v>
      </c>
      <c r="R699" s="11">
        <v>5.00495528</v>
      </c>
      <c r="S699" s="11">
        <v>4.7399903199999995</v>
      </c>
      <c r="T699" s="11">
        <v>9.123552879999998</v>
      </c>
      <c r="U699" s="11">
        <v>6.4201342399999985</v>
      </c>
      <c r="V699" s="11">
        <v>6.22279632</v>
      </c>
      <c r="W699" s="11">
        <v>10.083080799999998</v>
      </c>
      <c r="X699" s="11">
        <v>10.304808799999998</v>
      </c>
      <c r="Y699" s="11">
        <v>23.389532399999997</v>
      </c>
    </row>
    <row r="700" spans="1:25" ht="11.25">
      <c r="A700" s="10"/>
      <c r="B700" s="11"/>
      <c r="C700" s="11"/>
      <c r="D700" s="11"/>
      <c r="E700" s="11"/>
      <c r="F700" s="11"/>
      <c r="G700" s="11"/>
      <c r="H700" s="11"/>
      <c r="I700" s="11"/>
      <c r="J700" s="11"/>
      <c r="K700" s="11"/>
      <c r="L700" s="11"/>
      <c r="M700" s="11"/>
      <c r="N700" s="11"/>
      <c r="O700" s="11"/>
      <c r="P700" s="11"/>
      <c r="Q700" s="11"/>
      <c r="R700" s="11"/>
      <c r="S700" s="11"/>
      <c r="T700" s="11"/>
      <c r="U700" s="11"/>
      <c r="V700" s="11"/>
      <c r="W700" s="11"/>
      <c r="X700" s="11"/>
      <c r="Y700" s="11"/>
    </row>
    <row r="702" spans="1:25" ht="24" customHeight="1">
      <c r="A702" s="125" t="s">
        <v>74</v>
      </c>
      <c r="B702" s="126"/>
      <c r="C702" s="126"/>
      <c r="D702" s="126"/>
      <c r="E702" s="126"/>
      <c r="F702" s="126"/>
      <c r="G702" s="126"/>
      <c r="H702" s="126"/>
      <c r="I702" s="126"/>
      <c r="J702" s="126"/>
      <c r="K702" s="126"/>
      <c r="L702" s="126"/>
      <c r="M702" s="126"/>
      <c r="N702" s="126"/>
      <c r="O702" s="126"/>
      <c r="P702" s="126"/>
      <c r="Q702" s="126"/>
      <c r="R702" s="126"/>
      <c r="S702" s="126"/>
      <c r="T702" s="126"/>
      <c r="U702" s="126"/>
      <c r="V702" s="126"/>
      <c r="W702" s="126"/>
      <c r="X702" s="126"/>
      <c r="Y702" s="127"/>
    </row>
    <row r="703" spans="1:25" ht="15">
      <c r="A703" s="35"/>
      <c r="B703" s="35"/>
      <c r="C703" s="35"/>
      <c r="D703" s="35"/>
      <c r="E703" s="35"/>
      <c r="F703" s="35"/>
      <c r="G703" s="35"/>
      <c r="H703" s="35"/>
      <c r="I703" s="35"/>
      <c r="J703" s="35"/>
      <c r="K703" s="35"/>
      <c r="L703" s="35"/>
      <c r="M703" s="35"/>
      <c r="N703" s="35"/>
      <c r="O703" s="35"/>
      <c r="P703" s="35"/>
      <c r="Q703" s="35"/>
      <c r="R703" s="35"/>
      <c r="S703" s="35"/>
      <c r="T703" s="35"/>
      <c r="U703" s="35"/>
      <c r="V703" s="35"/>
      <c r="W703" s="35"/>
      <c r="X703" s="35"/>
      <c r="Y703" s="35"/>
    </row>
    <row r="704" spans="1:25" ht="32.25" customHeight="1">
      <c r="A704" s="47" t="s">
        <v>75</v>
      </c>
      <c r="B704" s="48" t="s">
        <v>75</v>
      </c>
      <c r="C704" s="48"/>
      <c r="D704" s="48"/>
      <c r="E704" s="48"/>
      <c r="F704" s="48"/>
      <c r="G704" s="48"/>
      <c r="H704" s="48"/>
      <c r="I704" s="48"/>
      <c r="J704" s="48"/>
      <c r="K704" s="48"/>
      <c r="L704" s="48"/>
      <c r="M704" s="48"/>
      <c r="N704" s="48"/>
      <c r="O704" s="48"/>
      <c r="P704" s="48"/>
      <c r="Q704" s="48"/>
      <c r="R704" s="48"/>
      <c r="S704" s="48"/>
      <c r="T704" s="48"/>
      <c r="U704" s="48"/>
      <c r="V704" s="48"/>
      <c r="W704" s="48"/>
      <c r="X704" s="48"/>
      <c r="Y704" s="49"/>
    </row>
    <row r="705" spans="1:25" ht="11.25">
      <c r="A705" s="7"/>
      <c r="B705" s="6" t="s">
        <v>23</v>
      </c>
      <c r="C705" s="8" t="s">
        <v>24</v>
      </c>
      <c r="D705" s="9" t="s">
        <v>25</v>
      </c>
      <c r="E705" s="6" t="s">
        <v>26</v>
      </c>
      <c r="F705" s="6" t="s">
        <v>27</v>
      </c>
      <c r="G705" s="8" t="s">
        <v>28</v>
      </c>
      <c r="H705" s="9" t="s">
        <v>29</v>
      </c>
      <c r="I705" s="6" t="s">
        <v>30</v>
      </c>
      <c r="J705" s="6" t="s">
        <v>31</v>
      </c>
      <c r="K705" s="6" t="s">
        <v>32</v>
      </c>
      <c r="L705" s="6" t="s">
        <v>33</v>
      </c>
      <c r="M705" s="6" t="s">
        <v>34</v>
      </c>
      <c r="N705" s="6" t="s">
        <v>35</v>
      </c>
      <c r="O705" s="6" t="s">
        <v>36</v>
      </c>
      <c r="P705" s="6" t="s">
        <v>37</v>
      </c>
      <c r="Q705" s="6" t="s">
        <v>38</v>
      </c>
      <c r="R705" s="6" t="s">
        <v>39</v>
      </c>
      <c r="S705" s="6" t="s">
        <v>40</v>
      </c>
      <c r="T705" s="6" t="s">
        <v>41</v>
      </c>
      <c r="U705" s="6" t="s">
        <v>42</v>
      </c>
      <c r="V705" s="6" t="s">
        <v>43</v>
      </c>
      <c r="W705" s="6" t="s">
        <v>44</v>
      </c>
      <c r="X705" s="6" t="s">
        <v>45</v>
      </c>
      <c r="Y705" s="6" t="s">
        <v>64</v>
      </c>
    </row>
    <row r="706" spans="1:25" ht="11.25">
      <c r="A706" s="10">
        <f aca="true" t="shared" si="17" ref="A706:A735">A670</f>
        <v>42826</v>
      </c>
      <c r="B706" s="11">
        <v>36.210399679999995</v>
      </c>
      <c r="C706" s="11">
        <v>37.885000399999996</v>
      </c>
      <c r="D706" s="11">
        <v>40.44152423999999</v>
      </c>
      <c r="E706" s="11">
        <v>45.00745807999999</v>
      </c>
      <c r="F706" s="11">
        <v>45.08229127999999</v>
      </c>
      <c r="G706" s="11">
        <v>44.75801408</v>
      </c>
      <c r="H706" s="11">
        <v>44.709233919999996</v>
      </c>
      <c r="I706" s="11">
        <v>44.930407599999995</v>
      </c>
      <c r="J706" s="11">
        <v>44.793490559999995</v>
      </c>
      <c r="K706" s="11">
        <v>44.64825872</v>
      </c>
      <c r="L706" s="11">
        <v>35.95042359999999</v>
      </c>
      <c r="M706" s="11">
        <v>33.51141559999999</v>
      </c>
      <c r="N706" s="11">
        <v>44.66876856</v>
      </c>
      <c r="O706" s="11">
        <v>44.87885583999999</v>
      </c>
      <c r="P706" s="11">
        <v>45.12829984</v>
      </c>
      <c r="Q706" s="11">
        <v>44.97807911999999</v>
      </c>
      <c r="R706" s="11">
        <v>44.602804479999996</v>
      </c>
      <c r="S706" s="11">
        <v>39.52523327999999</v>
      </c>
      <c r="T706" s="11">
        <v>38.2591664</v>
      </c>
      <c r="U706" s="11">
        <v>39.586208479999996</v>
      </c>
      <c r="V706" s="11">
        <v>38.81182343999999</v>
      </c>
      <c r="W706" s="11">
        <v>36.55186079999999</v>
      </c>
      <c r="X706" s="11">
        <v>35.81018064</v>
      </c>
      <c r="Y706" s="11">
        <v>36.11173071999999</v>
      </c>
    </row>
    <row r="707" spans="1:25" ht="11.25">
      <c r="A707" s="10">
        <f t="shared" si="17"/>
        <v>42827</v>
      </c>
      <c r="B707" s="11">
        <v>41.28076471999999</v>
      </c>
      <c r="C707" s="11">
        <v>41.75526263999999</v>
      </c>
      <c r="D707" s="11">
        <v>43.12443303999999</v>
      </c>
      <c r="E707" s="11">
        <v>45.24914159999999</v>
      </c>
      <c r="F707" s="11">
        <v>45.62330759999999</v>
      </c>
      <c r="G707" s="11">
        <v>45.59947184</v>
      </c>
      <c r="H707" s="11">
        <v>45.54237688</v>
      </c>
      <c r="I707" s="11">
        <v>44.219215039999995</v>
      </c>
      <c r="J707" s="11">
        <v>43.276871039999996</v>
      </c>
      <c r="K707" s="11">
        <v>41.68818991999999</v>
      </c>
      <c r="L707" s="11">
        <v>40.851721039999994</v>
      </c>
      <c r="M707" s="11">
        <v>41.09285023999999</v>
      </c>
      <c r="N707" s="11">
        <v>41.73475279999999</v>
      </c>
      <c r="O707" s="11">
        <v>42.102266959999994</v>
      </c>
      <c r="P707" s="11">
        <v>44.91710391999999</v>
      </c>
      <c r="Q707" s="11">
        <v>44.48528863999999</v>
      </c>
      <c r="R707" s="11">
        <v>45.38883024</v>
      </c>
      <c r="S707" s="11">
        <v>43.99637839999999</v>
      </c>
      <c r="T707" s="11">
        <v>44.825086799999994</v>
      </c>
      <c r="U707" s="11">
        <v>43.03795911999999</v>
      </c>
      <c r="V707" s="11">
        <v>39.76580815999999</v>
      </c>
      <c r="W707" s="11">
        <v>41.019679999999994</v>
      </c>
      <c r="X707" s="11">
        <v>40.10505199999999</v>
      </c>
      <c r="Y707" s="11">
        <v>39.74030943999999</v>
      </c>
    </row>
    <row r="708" spans="1:25" ht="11.25">
      <c r="A708" s="10">
        <f t="shared" si="17"/>
        <v>42828</v>
      </c>
      <c r="B708" s="11">
        <v>46.98028295999999</v>
      </c>
      <c r="C708" s="11">
        <v>47.31176632</v>
      </c>
      <c r="D708" s="11">
        <v>47.9874824</v>
      </c>
      <c r="E708" s="11">
        <v>49.779598959999994</v>
      </c>
      <c r="F708" s="11">
        <v>50.85276247999999</v>
      </c>
      <c r="G708" s="11">
        <v>50.23746727999999</v>
      </c>
      <c r="H708" s="11">
        <v>49.7197324</v>
      </c>
      <c r="I708" s="11">
        <v>47.667639759999986</v>
      </c>
      <c r="J708" s="11">
        <v>47.82783823999999</v>
      </c>
      <c r="K708" s="11">
        <v>47.74080999999999</v>
      </c>
      <c r="L708" s="11">
        <v>47.56786215999999</v>
      </c>
      <c r="M708" s="11">
        <v>47.63992375999999</v>
      </c>
      <c r="N708" s="11">
        <v>47.883270239999995</v>
      </c>
      <c r="O708" s="11">
        <v>48.55178015999999</v>
      </c>
      <c r="P708" s="11">
        <v>51.88656927999999</v>
      </c>
      <c r="Q708" s="11">
        <v>52.49909287999999</v>
      </c>
      <c r="R708" s="11">
        <v>52.210846479999994</v>
      </c>
      <c r="S708" s="11">
        <v>49.54234999999999</v>
      </c>
      <c r="T708" s="11">
        <v>47.812317279999995</v>
      </c>
      <c r="U708" s="11">
        <v>47.46697591999999</v>
      </c>
      <c r="V708" s="11">
        <v>47.09724447999999</v>
      </c>
      <c r="W708" s="11">
        <v>46.94757808</v>
      </c>
      <c r="X708" s="11">
        <v>47.312320639999996</v>
      </c>
      <c r="Y708" s="11">
        <v>46.918753439999996</v>
      </c>
    </row>
    <row r="709" spans="1:25" ht="11.25">
      <c r="A709" s="10">
        <f t="shared" si="17"/>
        <v>42829</v>
      </c>
      <c r="B709" s="11">
        <v>49.96806775999999</v>
      </c>
      <c r="C709" s="11">
        <v>50.26185735999999</v>
      </c>
      <c r="D709" s="11">
        <v>50.65154431999999</v>
      </c>
      <c r="E709" s="11">
        <v>51.777368239999994</v>
      </c>
      <c r="F709" s="11">
        <v>52.188119359999995</v>
      </c>
      <c r="G709" s="11">
        <v>51.99189008</v>
      </c>
      <c r="H709" s="11">
        <v>51.785128719999996</v>
      </c>
      <c r="I709" s="11">
        <v>51.83945208</v>
      </c>
      <c r="J709" s="11">
        <v>51.1692792</v>
      </c>
      <c r="K709" s="11">
        <v>50.854425439999986</v>
      </c>
      <c r="L709" s="11">
        <v>50.68314055999999</v>
      </c>
      <c r="M709" s="11">
        <v>50.20808831999999</v>
      </c>
      <c r="N709" s="11">
        <v>50.46972735999999</v>
      </c>
      <c r="O709" s="11">
        <v>50.943670959999984</v>
      </c>
      <c r="P709" s="11">
        <v>52.23412791999999</v>
      </c>
      <c r="Q709" s="11">
        <v>52.287342639999984</v>
      </c>
      <c r="R709" s="11">
        <v>51.85552735999999</v>
      </c>
      <c r="S709" s="11">
        <v>50.15376495999999</v>
      </c>
      <c r="T709" s="11">
        <v>49.78070759999999</v>
      </c>
      <c r="U709" s="11">
        <v>49.607205439999994</v>
      </c>
      <c r="V709" s="11">
        <v>49.55842527999999</v>
      </c>
      <c r="W709" s="11">
        <v>49.382151519999994</v>
      </c>
      <c r="X709" s="11">
        <v>49.11441495999999</v>
      </c>
      <c r="Y709" s="11">
        <v>48.96363991999999</v>
      </c>
    </row>
    <row r="710" spans="1:25" ht="11.25">
      <c r="A710" s="10">
        <f t="shared" si="17"/>
        <v>42830</v>
      </c>
      <c r="B710" s="11">
        <v>49.48580935999999</v>
      </c>
      <c r="C710" s="11">
        <v>49.820618639999985</v>
      </c>
      <c r="D710" s="11">
        <v>51.46916631999999</v>
      </c>
      <c r="E710" s="11">
        <v>51.71861031999999</v>
      </c>
      <c r="F710" s="11">
        <v>51.895992719999995</v>
      </c>
      <c r="G710" s="11">
        <v>51.80508423999999</v>
      </c>
      <c r="H710" s="11">
        <v>51.71251279999999</v>
      </c>
      <c r="I710" s="11">
        <v>51.53014151999999</v>
      </c>
      <c r="J710" s="11">
        <v>51.29012095999999</v>
      </c>
      <c r="K710" s="11">
        <v>50.672054159999995</v>
      </c>
      <c r="L710" s="11">
        <v>50.09500703999999</v>
      </c>
      <c r="M710" s="11">
        <v>50.6897924</v>
      </c>
      <c r="N710" s="11">
        <v>51.506860079999996</v>
      </c>
      <c r="O710" s="11">
        <v>51.68257951999999</v>
      </c>
      <c r="P710" s="11">
        <v>52.05840847999999</v>
      </c>
      <c r="Q710" s="11">
        <v>52.02459495999999</v>
      </c>
      <c r="R710" s="11">
        <v>51.62881047999999</v>
      </c>
      <c r="S710" s="11">
        <v>50.66872824</v>
      </c>
      <c r="T710" s="11">
        <v>49.832259359999995</v>
      </c>
      <c r="U710" s="11">
        <v>49.49911304</v>
      </c>
      <c r="V710" s="11">
        <v>49.71197191999999</v>
      </c>
      <c r="W710" s="11">
        <v>49.48968959999999</v>
      </c>
      <c r="X710" s="11">
        <v>49.53625247999999</v>
      </c>
      <c r="Y710" s="11">
        <v>49.672615199999996</v>
      </c>
    </row>
    <row r="711" spans="1:25" ht="11.25">
      <c r="A711" s="10">
        <f t="shared" si="17"/>
        <v>42831</v>
      </c>
      <c r="B711" s="11">
        <v>49.73359039999999</v>
      </c>
      <c r="C711" s="11">
        <v>50.87216367999999</v>
      </c>
      <c r="D711" s="11">
        <v>52.309515439999984</v>
      </c>
      <c r="E711" s="11">
        <v>53.641546399999996</v>
      </c>
      <c r="F711" s="11">
        <v>53.70917343999999</v>
      </c>
      <c r="G711" s="11">
        <v>53.49742319999999</v>
      </c>
      <c r="H711" s="11">
        <v>53.37879872</v>
      </c>
      <c r="I711" s="11">
        <v>53.09498687999999</v>
      </c>
      <c r="J711" s="11">
        <v>53.185895359999996</v>
      </c>
      <c r="K711" s="11">
        <v>52.63490127999999</v>
      </c>
      <c r="L711" s="11">
        <v>52.68479008</v>
      </c>
      <c r="M711" s="11">
        <v>52.79953431999999</v>
      </c>
      <c r="N711" s="11">
        <v>53.293987759999986</v>
      </c>
      <c r="O711" s="11">
        <v>53.58112551999999</v>
      </c>
      <c r="P711" s="11">
        <v>53.90041383999999</v>
      </c>
      <c r="Q711" s="11">
        <v>53.884338559999996</v>
      </c>
      <c r="R711" s="11">
        <v>53.58556007999999</v>
      </c>
      <c r="S711" s="11">
        <v>52.75629735999999</v>
      </c>
      <c r="T711" s="11">
        <v>49.95975295999999</v>
      </c>
      <c r="U711" s="11">
        <v>49.27683071999999</v>
      </c>
      <c r="V711" s="11">
        <v>49.44146375999999</v>
      </c>
      <c r="W711" s="11">
        <v>49.33780591999999</v>
      </c>
      <c r="X711" s="11">
        <v>49.31230719999999</v>
      </c>
      <c r="Y711" s="11">
        <v>48.18759191999999</v>
      </c>
    </row>
    <row r="712" spans="1:25" ht="11.25">
      <c r="A712" s="10">
        <f t="shared" si="17"/>
        <v>42832</v>
      </c>
      <c r="B712" s="11">
        <v>52.87603048</v>
      </c>
      <c r="C712" s="11">
        <v>53.068933839999985</v>
      </c>
      <c r="D712" s="11">
        <v>53.31782351999999</v>
      </c>
      <c r="E712" s="11">
        <v>56.33831319999999</v>
      </c>
      <c r="F712" s="11">
        <v>58.03785831999999</v>
      </c>
      <c r="G712" s="11">
        <v>56.77290007999999</v>
      </c>
      <c r="H712" s="11">
        <v>56.53565111999999</v>
      </c>
      <c r="I712" s="11">
        <v>56.00294959999999</v>
      </c>
      <c r="J712" s="11">
        <v>55.62767495999999</v>
      </c>
      <c r="K712" s="11">
        <v>54.91149351999999</v>
      </c>
      <c r="L712" s="11">
        <v>53.12381151999999</v>
      </c>
      <c r="M712" s="11">
        <v>54.33888095999999</v>
      </c>
      <c r="N712" s="11">
        <v>55.096082079999995</v>
      </c>
      <c r="O712" s="11">
        <v>56.38820199999999</v>
      </c>
      <c r="P712" s="11">
        <v>59.77066263999999</v>
      </c>
      <c r="Q712" s="11">
        <v>60.35269863999999</v>
      </c>
      <c r="R712" s="11">
        <v>57.36934839999999</v>
      </c>
      <c r="S712" s="11">
        <v>52.89432303999999</v>
      </c>
      <c r="T712" s="11">
        <v>52.7075172</v>
      </c>
      <c r="U712" s="11">
        <v>52.51017927999999</v>
      </c>
      <c r="V712" s="11">
        <v>52.70474559999999</v>
      </c>
      <c r="W712" s="11">
        <v>52.64820495999999</v>
      </c>
      <c r="X712" s="11">
        <v>52.70363695999999</v>
      </c>
      <c r="Y712" s="11">
        <v>52.71971223999999</v>
      </c>
    </row>
    <row r="713" spans="1:25" ht="11.25">
      <c r="A713" s="10">
        <f t="shared" si="17"/>
        <v>42833</v>
      </c>
      <c r="B713" s="11">
        <v>50.15487359999999</v>
      </c>
      <c r="C713" s="11">
        <v>50.10831072</v>
      </c>
      <c r="D713" s="11">
        <v>50.43037063999999</v>
      </c>
      <c r="E713" s="11">
        <v>54.04564567999999</v>
      </c>
      <c r="F713" s="11">
        <v>56.38210447999999</v>
      </c>
      <c r="G713" s="11">
        <v>55.83443631999999</v>
      </c>
      <c r="H713" s="11">
        <v>55.67091191999999</v>
      </c>
      <c r="I713" s="11">
        <v>55.57279727999999</v>
      </c>
      <c r="J713" s="11">
        <v>55.520136879999995</v>
      </c>
      <c r="K713" s="11">
        <v>55.44031479999999</v>
      </c>
      <c r="L713" s="11">
        <v>55.39929511999999</v>
      </c>
      <c r="M713" s="11">
        <v>55.057279679999986</v>
      </c>
      <c r="N713" s="11">
        <v>55.07224631999999</v>
      </c>
      <c r="O713" s="11">
        <v>55.24408551999999</v>
      </c>
      <c r="P713" s="11">
        <v>55.499072719999994</v>
      </c>
      <c r="Q713" s="11">
        <v>56.429776</v>
      </c>
      <c r="R713" s="11">
        <v>55.06836608</v>
      </c>
      <c r="S713" s="11">
        <v>54.839986239999995</v>
      </c>
      <c r="T713" s="11">
        <v>54.71193831999999</v>
      </c>
      <c r="U713" s="11">
        <v>53.882121279999986</v>
      </c>
      <c r="V713" s="11">
        <v>54.34386983999999</v>
      </c>
      <c r="W713" s="11">
        <v>52.540666879999996</v>
      </c>
      <c r="X713" s="11">
        <v>52.59277295999999</v>
      </c>
      <c r="Y713" s="11">
        <v>51.786237359999994</v>
      </c>
    </row>
    <row r="714" spans="1:25" ht="11.25">
      <c r="A714" s="10">
        <f t="shared" si="17"/>
        <v>42834</v>
      </c>
      <c r="B714" s="11">
        <v>48.2868152</v>
      </c>
      <c r="C714" s="11">
        <v>48.22694863999999</v>
      </c>
      <c r="D714" s="11">
        <v>48.58559367999999</v>
      </c>
      <c r="E714" s="11">
        <v>50.972495599999995</v>
      </c>
      <c r="F714" s="11">
        <v>51.69699183999999</v>
      </c>
      <c r="G714" s="11">
        <v>51.20808159999999</v>
      </c>
      <c r="H714" s="11">
        <v>51.38490967999999</v>
      </c>
      <c r="I714" s="11">
        <v>52.05286527999999</v>
      </c>
      <c r="J714" s="11">
        <v>51.49909959999999</v>
      </c>
      <c r="K714" s="11">
        <v>50.22970679999999</v>
      </c>
      <c r="L714" s="11">
        <v>50.05177008</v>
      </c>
      <c r="M714" s="11">
        <v>50.188132799999984</v>
      </c>
      <c r="N714" s="11">
        <v>50.67926031999999</v>
      </c>
      <c r="O714" s="11">
        <v>51.94699015999999</v>
      </c>
      <c r="P714" s="11">
        <v>54.50961151999999</v>
      </c>
      <c r="Q714" s="11">
        <v>54.40151911999999</v>
      </c>
      <c r="R714" s="11">
        <v>53.06671655999999</v>
      </c>
      <c r="S714" s="11">
        <v>52.18922799999999</v>
      </c>
      <c r="T714" s="11">
        <v>50.75021327999999</v>
      </c>
      <c r="U714" s="11">
        <v>48.401005119999994</v>
      </c>
      <c r="V714" s="11">
        <v>48.549562879999996</v>
      </c>
      <c r="W714" s="11">
        <v>48.144909279999986</v>
      </c>
      <c r="X714" s="11">
        <v>48.13825743999999</v>
      </c>
      <c r="Y714" s="11">
        <v>48.223068399999995</v>
      </c>
    </row>
    <row r="715" spans="1:25" ht="11.25">
      <c r="A715" s="10">
        <f t="shared" si="17"/>
        <v>42835</v>
      </c>
      <c r="B715" s="11">
        <v>48.07672791999999</v>
      </c>
      <c r="C715" s="11">
        <v>49.97638256</v>
      </c>
      <c r="D715" s="11">
        <v>52.28401671999999</v>
      </c>
      <c r="E715" s="11">
        <v>53.78234367999999</v>
      </c>
      <c r="F715" s="11">
        <v>53.69198951999999</v>
      </c>
      <c r="G715" s="11">
        <v>53.532345359999994</v>
      </c>
      <c r="H715" s="11">
        <v>53.34886543999998</v>
      </c>
      <c r="I715" s="11">
        <v>53.22802367999999</v>
      </c>
      <c r="J715" s="11">
        <v>53.37491847999999</v>
      </c>
      <c r="K715" s="11">
        <v>52.69310487999999</v>
      </c>
      <c r="L715" s="11">
        <v>51.07615343999999</v>
      </c>
      <c r="M715" s="11">
        <v>51.18424583999999</v>
      </c>
      <c r="N715" s="11">
        <v>51.83945208</v>
      </c>
      <c r="O715" s="11">
        <v>52.39876096</v>
      </c>
      <c r="P715" s="11">
        <v>53.00795863999999</v>
      </c>
      <c r="Q715" s="11">
        <v>52.97691671999999</v>
      </c>
      <c r="R715" s="11">
        <v>52.770709679999996</v>
      </c>
      <c r="S715" s="11">
        <v>49.91485304</v>
      </c>
      <c r="T715" s="11">
        <v>47.89435664</v>
      </c>
      <c r="U715" s="11">
        <v>47.709768079999996</v>
      </c>
      <c r="V715" s="11">
        <v>47.88493319999999</v>
      </c>
      <c r="W715" s="11">
        <v>48.139366079999995</v>
      </c>
      <c r="X715" s="11">
        <v>47.506886959999996</v>
      </c>
      <c r="Y715" s="11">
        <v>47.85888015999999</v>
      </c>
    </row>
    <row r="716" spans="1:25" ht="11.25">
      <c r="A716" s="10">
        <f t="shared" si="17"/>
        <v>42836</v>
      </c>
      <c r="B716" s="11">
        <v>49.27184183999999</v>
      </c>
      <c r="C716" s="11">
        <v>49.39767247999999</v>
      </c>
      <c r="D716" s="11">
        <v>52.72359247999999</v>
      </c>
      <c r="E716" s="11">
        <v>53.752410399999995</v>
      </c>
      <c r="F716" s="11">
        <v>54.59331383999999</v>
      </c>
      <c r="G716" s="11">
        <v>53.90152247999999</v>
      </c>
      <c r="H716" s="11">
        <v>53.550083599999994</v>
      </c>
      <c r="I716" s="11">
        <v>53.355517279999994</v>
      </c>
      <c r="J716" s="11">
        <v>52.948646399999994</v>
      </c>
      <c r="K716" s="11">
        <v>52.02792087999999</v>
      </c>
      <c r="L716" s="11">
        <v>51.99577031999999</v>
      </c>
      <c r="M716" s="11">
        <v>51.54399951999999</v>
      </c>
      <c r="N716" s="11">
        <v>52.52680887999999</v>
      </c>
      <c r="O716" s="11">
        <v>53.45917511999999</v>
      </c>
      <c r="P716" s="11">
        <v>54.28400327999999</v>
      </c>
      <c r="Q716" s="11">
        <v>54.34497847999999</v>
      </c>
      <c r="R716" s="11">
        <v>53.97524703999999</v>
      </c>
      <c r="S716" s="11">
        <v>51.35608503999999</v>
      </c>
      <c r="T716" s="11">
        <v>49.08669895999999</v>
      </c>
      <c r="U716" s="11">
        <v>48.649340479999985</v>
      </c>
      <c r="V716" s="11">
        <v>48.74302056</v>
      </c>
      <c r="W716" s="11">
        <v>48.307879359999994</v>
      </c>
      <c r="X716" s="11">
        <v>48.24246959999999</v>
      </c>
      <c r="Y716" s="11">
        <v>48.30621639999999</v>
      </c>
    </row>
    <row r="717" spans="1:25" ht="11.25">
      <c r="A717" s="10">
        <f t="shared" si="17"/>
        <v>42837</v>
      </c>
      <c r="B717" s="11">
        <v>47.04347543999999</v>
      </c>
      <c r="C717" s="11">
        <v>49.261864079999995</v>
      </c>
      <c r="D717" s="11">
        <v>50.11385391999999</v>
      </c>
      <c r="E717" s="11">
        <v>50.18092663999999</v>
      </c>
      <c r="F717" s="11">
        <v>50.21474015999999</v>
      </c>
      <c r="G717" s="11">
        <v>50.05675895999999</v>
      </c>
      <c r="H717" s="11">
        <v>50.31618071999999</v>
      </c>
      <c r="I717" s="11">
        <v>49.637138719999996</v>
      </c>
      <c r="J717" s="11">
        <v>49.783479199999995</v>
      </c>
      <c r="K717" s="11">
        <v>49.544567279999995</v>
      </c>
      <c r="L717" s="11">
        <v>49.17150991999999</v>
      </c>
      <c r="M717" s="11">
        <v>49.81618407999999</v>
      </c>
      <c r="N717" s="11">
        <v>49.92926535999999</v>
      </c>
      <c r="O717" s="11">
        <v>49.920396239999995</v>
      </c>
      <c r="P717" s="11">
        <v>52.095547919999994</v>
      </c>
      <c r="Q717" s="11">
        <v>52.72359247999999</v>
      </c>
      <c r="R717" s="11">
        <v>51.035133759999994</v>
      </c>
      <c r="S717" s="11">
        <v>49.28847143999999</v>
      </c>
      <c r="T717" s="11">
        <v>48.84556976</v>
      </c>
      <c r="U717" s="11">
        <v>47.13105799999999</v>
      </c>
      <c r="V717" s="11">
        <v>45.10557272</v>
      </c>
      <c r="W717" s="11">
        <v>46.248026239999994</v>
      </c>
      <c r="X717" s="11">
        <v>45.169873839999994</v>
      </c>
      <c r="Y717" s="11">
        <v>45.290715599999984</v>
      </c>
    </row>
    <row r="718" spans="1:25" ht="11.25">
      <c r="A718" s="10">
        <f t="shared" si="17"/>
        <v>42838</v>
      </c>
      <c r="B718" s="11">
        <v>45.16266767999999</v>
      </c>
      <c r="C718" s="11">
        <v>46.97473975999999</v>
      </c>
      <c r="D718" s="11">
        <v>48.18204872</v>
      </c>
      <c r="E718" s="11">
        <v>49.33059975999999</v>
      </c>
      <c r="F718" s="11">
        <v>50.649327039999996</v>
      </c>
      <c r="G718" s="11">
        <v>49.694233679999996</v>
      </c>
      <c r="H718" s="11">
        <v>49.311198559999994</v>
      </c>
      <c r="I718" s="11">
        <v>49.03625583999999</v>
      </c>
      <c r="J718" s="11">
        <v>47.8101</v>
      </c>
      <c r="K718" s="11">
        <v>47.586154719999996</v>
      </c>
      <c r="L718" s="11">
        <v>47.706442159999995</v>
      </c>
      <c r="M718" s="11">
        <v>47.454780879999994</v>
      </c>
      <c r="N718" s="11">
        <v>47.71309399999999</v>
      </c>
      <c r="O718" s="11">
        <v>48.02074159999999</v>
      </c>
      <c r="P718" s="11">
        <v>50.18425255999999</v>
      </c>
      <c r="Q718" s="11">
        <v>51.39377879999999</v>
      </c>
      <c r="R718" s="11">
        <v>49.31286151999999</v>
      </c>
      <c r="S718" s="11">
        <v>48.843352479999986</v>
      </c>
      <c r="T718" s="11">
        <v>47.40267479999999</v>
      </c>
      <c r="U718" s="11">
        <v>45.83505783999999</v>
      </c>
      <c r="V718" s="11">
        <v>44.356686399999994</v>
      </c>
      <c r="W718" s="11">
        <v>44.70258208</v>
      </c>
      <c r="X718" s="11">
        <v>44.79626215999999</v>
      </c>
      <c r="Y718" s="11">
        <v>44.81843496</v>
      </c>
    </row>
    <row r="719" spans="1:25" ht="11.25">
      <c r="A719" s="10">
        <f t="shared" si="17"/>
        <v>42839</v>
      </c>
      <c r="B719" s="11">
        <v>45.5152152</v>
      </c>
      <c r="C719" s="11">
        <v>46.93482871999999</v>
      </c>
      <c r="D719" s="11">
        <v>48.71142431999999</v>
      </c>
      <c r="E719" s="11">
        <v>49.938134479999995</v>
      </c>
      <c r="F719" s="11">
        <v>50.02405408</v>
      </c>
      <c r="G719" s="11">
        <v>49.87549631999999</v>
      </c>
      <c r="H719" s="11">
        <v>49.49356983999999</v>
      </c>
      <c r="I719" s="11">
        <v>49.44756127999999</v>
      </c>
      <c r="J719" s="11">
        <v>47.68648663999999</v>
      </c>
      <c r="K719" s="11">
        <v>47.255225679999995</v>
      </c>
      <c r="L719" s="11">
        <v>46.817867199999995</v>
      </c>
      <c r="M719" s="11">
        <v>47.11165679999999</v>
      </c>
      <c r="N719" s="11">
        <v>47.81841479999999</v>
      </c>
      <c r="O719" s="11">
        <v>48.76962791999999</v>
      </c>
      <c r="P719" s="11">
        <v>49.57006599999999</v>
      </c>
      <c r="Q719" s="11">
        <v>50.89877103999999</v>
      </c>
      <c r="R719" s="11">
        <v>50.062856479999994</v>
      </c>
      <c r="S719" s="11">
        <v>49.26075543999999</v>
      </c>
      <c r="T719" s="11">
        <v>47.86109743999999</v>
      </c>
      <c r="U719" s="11">
        <v>47.259660239999995</v>
      </c>
      <c r="V719" s="11">
        <v>46.78959687999999</v>
      </c>
      <c r="W719" s="11">
        <v>46.70534024</v>
      </c>
      <c r="X719" s="11">
        <v>46.11665239999999</v>
      </c>
      <c r="Y719" s="11">
        <v>46.871636239999994</v>
      </c>
    </row>
    <row r="720" spans="1:25" ht="11.25">
      <c r="A720" s="10">
        <f t="shared" si="17"/>
        <v>42840</v>
      </c>
      <c r="B720" s="11">
        <v>47.91930103999999</v>
      </c>
      <c r="C720" s="11">
        <v>48.146017919999984</v>
      </c>
      <c r="D720" s="11">
        <v>48.65044911999999</v>
      </c>
      <c r="E720" s="11">
        <v>48.84168951999999</v>
      </c>
      <c r="F720" s="11">
        <v>49.92981967999999</v>
      </c>
      <c r="G720" s="11">
        <v>49.25188631999999</v>
      </c>
      <c r="H720" s="11">
        <v>52.16262063999999</v>
      </c>
      <c r="I720" s="11">
        <v>52.13324167999999</v>
      </c>
      <c r="J720" s="11">
        <v>51.171496479999995</v>
      </c>
      <c r="K720" s="11">
        <v>51.94366423999999</v>
      </c>
      <c r="L720" s="11">
        <v>50.29844247999999</v>
      </c>
      <c r="M720" s="11">
        <v>50.37493863999999</v>
      </c>
      <c r="N720" s="11">
        <v>48.56452951999999</v>
      </c>
      <c r="O720" s="11">
        <v>52.13490463999999</v>
      </c>
      <c r="P720" s="11">
        <v>52.20419464</v>
      </c>
      <c r="Q720" s="11">
        <v>52.52459159999999</v>
      </c>
      <c r="R720" s="11">
        <v>51.76129295999999</v>
      </c>
      <c r="S720" s="11">
        <v>49.125501359999994</v>
      </c>
      <c r="T720" s="11">
        <v>47.954223199999994</v>
      </c>
      <c r="U720" s="11">
        <v>47.29236511999999</v>
      </c>
      <c r="V720" s="11">
        <v>47.389925439999985</v>
      </c>
      <c r="W720" s="11">
        <v>47.10500495999999</v>
      </c>
      <c r="X720" s="11">
        <v>46.89159175999999</v>
      </c>
      <c r="Y720" s="11">
        <v>47.16376287999999</v>
      </c>
    </row>
    <row r="721" spans="1:25" ht="11.25">
      <c r="A721" s="10">
        <f t="shared" si="17"/>
        <v>42841</v>
      </c>
      <c r="B721" s="11">
        <v>46.075632719999994</v>
      </c>
      <c r="C721" s="11">
        <v>46.50578503999999</v>
      </c>
      <c r="D721" s="11">
        <v>47.09890743999999</v>
      </c>
      <c r="E721" s="11">
        <v>48.157104319999995</v>
      </c>
      <c r="F721" s="11">
        <v>49.221953039999995</v>
      </c>
      <c r="G721" s="11">
        <v>48.58670231999999</v>
      </c>
      <c r="H721" s="11">
        <v>51.785128719999996</v>
      </c>
      <c r="I721" s="11">
        <v>52.14931695999999</v>
      </c>
      <c r="J721" s="11">
        <v>48.2868152</v>
      </c>
      <c r="K721" s="11">
        <v>46.69536247999999</v>
      </c>
      <c r="L721" s="11">
        <v>46.72363279999999</v>
      </c>
      <c r="M721" s="11">
        <v>46.85999552</v>
      </c>
      <c r="N721" s="11">
        <v>47.54014615999999</v>
      </c>
      <c r="O721" s="11">
        <v>48.33725831999999</v>
      </c>
      <c r="P721" s="11">
        <v>51.10442375999999</v>
      </c>
      <c r="Q721" s="11">
        <v>51.812844719999994</v>
      </c>
      <c r="R721" s="11">
        <v>49.098339679999995</v>
      </c>
      <c r="S721" s="11">
        <v>49.17594447999999</v>
      </c>
      <c r="T721" s="11">
        <v>47.50411535999999</v>
      </c>
      <c r="U721" s="11">
        <v>46.389377839999995</v>
      </c>
      <c r="V721" s="11">
        <v>45.82175415999999</v>
      </c>
      <c r="W721" s="11">
        <v>46.79347711999999</v>
      </c>
      <c r="X721" s="11">
        <v>47.38604519999999</v>
      </c>
      <c r="Y721" s="11">
        <v>46.7264044</v>
      </c>
    </row>
    <row r="722" spans="1:25" ht="11.25">
      <c r="A722" s="10">
        <f t="shared" si="17"/>
        <v>42842</v>
      </c>
      <c r="B722" s="11">
        <v>51.82670271999999</v>
      </c>
      <c r="C722" s="11">
        <v>52.81062071999999</v>
      </c>
      <c r="D722" s="11">
        <v>54.29065511999999</v>
      </c>
      <c r="E722" s="11">
        <v>54.71082967999999</v>
      </c>
      <c r="F722" s="11">
        <v>57.10493776</v>
      </c>
      <c r="G722" s="11">
        <v>55.78011295999999</v>
      </c>
      <c r="H722" s="11">
        <v>54.94419839999999</v>
      </c>
      <c r="I722" s="11">
        <v>54.81559615999999</v>
      </c>
      <c r="J722" s="11">
        <v>55.281224959999996</v>
      </c>
      <c r="K722" s="11">
        <v>53.97746431999999</v>
      </c>
      <c r="L722" s="11">
        <v>53.34221359999999</v>
      </c>
      <c r="M722" s="11">
        <v>53.698641359999996</v>
      </c>
      <c r="N722" s="11">
        <v>53.77735479999999</v>
      </c>
      <c r="O722" s="11">
        <v>54.37879199999999</v>
      </c>
      <c r="P722" s="11">
        <v>56.89983935999999</v>
      </c>
      <c r="Q722" s="11">
        <v>56.61602751999999</v>
      </c>
      <c r="R722" s="11">
        <v>55.90317199999999</v>
      </c>
      <c r="S722" s="11">
        <v>53.57114775999999</v>
      </c>
      <c r="T722" s="11">
        <v>51.97914072</v>
      </c>
      <c r="U722" s="11">
        <v>50.51240999999999</v>
      </c>
      <c r="V722" s="11">
        <v>49.26463568</v>
      </c>
      <c r="W722" s="11">
        <v>47.23138991999999</v>
      </c>
      <c r="X722" s="11">
        <v>47.87994431999999</v>
      </c>
      <c r="Y722" s="11">
        <v>48.400450799999994</v>
      </c>
    </row>
    <row r="723" spans="1:25" ht="11.25">
      <c r="A723" s="10">
        <f t="shared" si="17"/>
        <v>42843</v>
      </c>
      <c r="B723" s="11">
        <v>46.73970807999999</v>
      </c>
      <c r="C723" s="11">
        <v>48.24413256</v>
      </c>
      <c r="D723" s="11">
        <v>50.70974791999999</v>
      </c>
      <c r="E723" s="11">
        <v>52.83113055999999</v>
      </c>
      <c r="F723" s="11">
        <v>55.36049271999999</v>
      </c>
      <c r="G723" s="11">
        <v>53.62103655999999</v>
      </c>
      <c r="H723" s="11">
        <v>52.63656423999999</v>
      </c>
      <c r="I723" s="11">
        <v>53.78289799999999</v>
      </c>
      <c r="J723" s="11">
        <v>51.36273688</v>
      </c>
      <c r="K723" s="11">
        <v>50.4763792</v>
      </c>
      <c r="L723" s="11">
        <v>50.44644591999999</v>
      </c>
      <c r="M723" s="11">
        <v>48.29679295999999</v>
      </c>
      <c r="N723" s="11">
        <v>48.92539183999999</v>
      </c>
      <c r="O723" s="11">
        <v>49.93203695999999</v>
      </c>
      <c r="P723" s="11">
        <v>51.89488408</v>
      </c>
      <c r="Q723" s="11">
        <v>53.30840007999999</v>
      </c>
      <c r="R723" s="11">
        <v>50.136581039999996</v>
      </c>
      <c r="S723" s="11">
        <v>46.938154639999986</v>
      </c>
      <c r="T723" s="11">
        <v>46.67374399999999</v>
      </c>
      <c r="U723" s="11">
        <v>46.26243855999999</v>
      </c>
      <c r="V723" s="11">
        <v>45.76465919999999</v>
      </c>
      <c r="W723" s="11">
        <v>45.37330927999999</v>
      </c>
      <c r="X723" s="11">
        <v>45.28240079999999</v>
      </c>
      <c r="Y723" s="11">
        <v>44.92209279999999</v>
      </c>
    </row>
    <row r="724" spans="1:25" ht="11.25">
      <c r="A724" s="10">
        <f t="shared" si="17"/>
        <v>42844</v>
      </c>
      <c r="B724" s="11">
        <v>44.57730575999999</v>
      </c>
      <c r="C724" s="11">
        <v>45.152135599999994</v>
      </c>
      <c r="D724" s="11">
        <v>46.08561047999999</v>
      </c>
      <c r="E724" s="11">
        <v>46.98859775999999</v>
      </c>
      <c r="F724" s="11">
        <v>47.51520175999999</v>
      </c>
      <c r="G724" s="11">
        <v>47.08061487999999</v>
      </c>
      <c r="H724" s="11">
        <v>47.006336</v>
      </c>
      <c r="I724" s="11">
        <v>45.89935895999999</v>
      </c>
      <c r="J724" s="11">
        <v>44.618879759999984</v>
      </c>
      <c r="K724" s="11">
        <v>44.63329208</v>
      </c>
      <c r="L724" s="11">
        <v>44.52630831999999</v>
      </c>
      <c r="M724" s="11">
        <v>44.73750424</v>
      </c>
      <c r="N724" s="11">
        <v>44.89714839999999</v>
      </c>
      <c r="O724" s="11">
        <v>44.94592855999999</v>
      </c>
      <c r="P724" s="11">
        <v>46.22308183999999</v>
      </c>
      <c r="Q724" s="11">
        <v>47.08449511999999</v>
      </c>
      <c r="R724" s="11">
        <v>46.09170799999999</v>
      </c>
      <c r="S724" s="11">
        <v>44.49027751999999</v>
      </c>
      <c r="T724" s="11">
        <v>44.424867759999984</v>
      </c>
      <c r="U724" s="11">
        <v>43.99028087999999</v>
      </c>
      <c r="V724" s="11">
        <v>44.16267439999999</v>
      </c>
      <c r="W724" s="11">
        <v>44.29737415999999</v>
      </c>
      <c r="X724" s="11">
        <v>44.33063335999999</v>
      </c>
      <c r="Y724" s="11">
        <v>44.409901119999994</v>
      </c>
    </row>
    <row r="725" spans="1:25" ht="11.25">
      <c r="A725" s="10">
        <f t="shared" si="17"/>
        <v>42845</v>
      </c>
      <c r="B725" s="11">
        <v>44.78129551999999</v>
      </c>
      <c r="C725" s="11">
        <v>45.48195599999999</v>
      </c>
      <c r="D725" s="11">
        <v>47.37662175999999</v>
      </c>
      <c r="E725" s="11">
        <v>47.77961239999999</v>
      </c>
      <c r="F725" s="11">
        <v>47.90766031999999</v>
      </c>
      <c r="G725" s="11">
        <v>47.550678239999996</v>
      </c>
      <c r="H725" s="11">
        <v>47.27185527999999</v>
      </c>
      <c r="I725" s="11">
        <v>47.15433943999999</v>
      </c>
      <c r="J725" s="11">
        <v>45.6316224</v>
      </c>
      <c r="K725" s="11">
        <v>45.52131272</v>
      </c>
      <c r="L725" s="11">
        <v>45.571201519999995</v>
      </c>
      <c r="M725" s="11">
        <v>44.96311247999999</v>
      </c>
      <c r="N725" s="11">
        <v>45.62109031999999</v>
      </c>
      <c r="O725" s="11">
        <v>46.55123928</v>
      </c>
      <c r="P725" s="11">
        <v>47.32285271999999</v>
      </c>
      <c r="Q725" s="11">
        <v>49.20366047999999</v>
      </c>
      <c r="R725" s="11">
        <v>47.42540191999999</v>
      </c>
      <c r="S725" s="11">
        <v>45.86000224</v>
      </c>
      <c r="T725" s="11">
        <v>44.87552991999999</v>
      </c>
      <c r="U725" s="11">
        <v>44.347262959999995</v>
      </c>
      <c r="V725" s="11">
        <v>44.27464703999999</v>
      </c>
      <c r="W725" s="11">
        <v>44.30180872</v>
      </c>
      <c r="X725" s="11">
        <v>44.42154183999999</v>
      </c>
      <c r="Y725" s="11">
        <v>44.493603439999994</v>
      </c>
    </row>
    <row r="726" spans="1:25" ht="11.25">
      <c r="A726" s="10">
        <f t="shared" si="17"/>
        <v>42846</v>
      </c>
      <c r="B726" s="11">
        <v>45.146592399999996</v>
      </c>
      <c r="C726" s="11">
        <v>46.03405872</v>
      </c>
      <c r="D726" s="11">
        <v>47.534602959999994</v>
      </c>
      <c r="E726" s="11">
        <v>48.282380639999985</v>
      </c>
      <c r="F726" s="11">
        <v>49.306209679999995</v>
      </c>
      <c r="G726" s="11">
        <v>48.15987591999999</v>
      </c>
      <c r="H726" s="11">
        <v>48.04014279999999</v>
      </c>
      <c r="I726" s="11">
        <v>47.953668879999995</v>
      </c>
      <c r="J726" s="11">
        <v>47.617750959999995</v>
      </c>
      <c r="K726" s="11">
        <v>47.552341199999994</v>
      </c>
      <c r="L726" s="11">
        <v>47.61497936</v>
      </c>
      <c r="M726" s="11">
        <v>47.731940879999996</v>
      </c>
      <c r="N726" s="11">
        <v>47.65599903999999</v>
      </c>
      <c r="O726" s="11">
        <v>47.84557647999999</v>
      </c>
      <c r="P726" s="11">
        <v>48.488587679999995</v>
      </c>
      <c r="Q726" s="11">
        <v>49.59445607999999</v>
      </c>
      <c r="R726" s="11">
        <v>48.262425119999996</v>
      </c>
      <c r="S726" s="11">
        <v>47.32895023999999</v>
      </c>
      <c r="T726" s="11">
        <v>45.78128879999999</v>
      </c>
      <c r="U726" s="11">
        <v>44.50302687999999</v>
      </c>
      <c r="V726" s="11">
        <v>44.42043319999999</v>
      </c>
      <c r="W726" s="11">
        <v>44.329524719999995</v>
      </c>
      <c r="X726" s="11">
        <v>44.51411327999999</v>
      </c>
      <c r="Y726" s="11">
        <v>44.52076511999999</v>
      </c>
    </row>
    <row r="727" spans="1:25" ht="11.25">
      <c r="A727" s="10">
        <f t="shared" si="17"/>
        <v>42847</v>
      </c>
      <c r="B727" s="11">
        <v>44.86610647999999</v>
      </c>
      <c r="C727" s="11">
        <v>45.45035975999999</v>
      </c>
      <c r="D727" s="11">
        <v>46.314544639999994</v>
      </c>
      <c r="E727" s="11">
        <v>47.50466968</v>
      </c>
      <c r="F727" s="11">
        <v>49.32505656</v>
      </c>
      <c r="G727" s="11">
        <v>49.02516943999999</v>
      </c>
      <c r="H727" s="11">
        <v>48.99412751999999</v>
      </c>
      <c r="I727" s="11">
        <v>48.850558639999996</v>
      </c>
      <c r="J727" s="11">
        <v>46.999129839999995</v>
      </c>
      <c r="K727" s="11">
        <v>46.92152504</v>
      </c>
      <c r="L727" s="11">
        <v>45.83505783999999</v>
      </c>
      <c r="M727" s="11">
        <v>45.86000224</v>
      </c>
      <c r="N727" s="11">
        <v>45.877740479999986</v>
      </c>
      <c r="O727" s="11">
        <v>46.24858055999999</v>
      </c>
      <c r="P727" s="11">
        <v>48.072847679999995</v>
      </c>
      <c r="Q727" s="11">
        <v>49.75299159999999</v>
      </c>
      <c r="R727" s="11">
        <v>49.39656383999999</v>
      </c>
      <c r="S727" s="11">
        <v>48.236926399999994</v>
      </c>
      <c r="T727" s="11">
        <v>45.544594159999995</v>
      </c>
      <c r="U727" s="11">
        <v>44.83672751999999</v>
      </c>
      <c r="V727" s="11">
        <v>44.25635448</v>
      </c>
      <c r="W727" s="11">
        <v>44.00247591999999</v>
      </c>
      <c r="X727" s="11">
        <v>43.752477599999985</v>
      </c>
      <c r="Y727" s="11">
        <v>44.46367015999999</v>
      </c>
    </row>
    <row r="728" spans="1:25" ht="11.25">
      <c r="A728" s="10">
        <f t="shared" si="17"/>
        <v>42848</v>
      </c>
      <c r="B728" s="11">
        <v>44.267440879999995</v>
      </c>
      <c r="C728" s="11">
        <v>44.77131775999999</v>
      </c>
      <c r="D728" s="11">
        <v>46.034613039999996</v>
      </c>
      <c r="E728" s="11">
        <v>46.282394079999996</v>
      </c>
      <c r="F728" s="11">
        <v>47.38327359999999</v>
      </c>
      <c r="G728" s="11">
        <v>47.338927999999996</v>
      </c>
      <c r="H728" s="11">
        <v>47.75577663999999</v>
      </c>
      <c r="I728" s="11">
        <v>47.54846095999999</v>
      </c>
      <c r="J728" s="11">
        <v>46.17430167999999</v>
      </c>
      <c r="K728" s="11">
        <v>45.89825031999999</v>
      </c>
      <c r="L728" s="11">
        <v>45.596145919999984</v>
      </c>
      <c r="M728" s="11">
        <v>45.69370624</v>
      </c>
      <c r="N728" s="11">
        <v>45.79237519999999</v>
      </c>
      <c r="O728" s="11">
        <v>46.06731791999999</v>
      </c>
      <c r="P728" s="11">
        <v>47.37274151999999</v>
      </c>
      <c r="Q728" s="11">
        <v>48.29845591999999</v>
      </c>
      <c r="R728" s="11">
        <v>46.9481324</v>
      </c>
      <c r="S728" s="11">
        <v>46.08228456</v>
      </c>
      <c r="T728" s="11">
        <v>45.74747527999999</v>
      </c>
      <c r="U728" s="11">
        <v>44.14161023999999</v>
      </c>
      <c r="V728" s="11">
        <v>43.21090695999999</v>
      </c>
      <c r="W728" s="11">
        <v>43.18263663999999</v>
      </c>
      <c r="X728" s="11">
        <v>43.48418672</v>
      </c>
      <c r="Y728" s="11">
        <v>43.595050719999996</v>
      </c>
    </row>
    <row r="729" spans="1:25" ht="11.25">
      <c r="A729" s="10">
        <f t="shared" si="17"/>
        <v>42849</v>
      </c>
      <c r="B729" s="11">
        <v>46.09226231999999</v>
      </c>
      <c r="C729" s="11">
        <v>45.66654456</v>
      </c>
      <c r="D729" s="11">
        <v>49.52516608</v>
      </c>
      <c r="E729" s="11">
        <v>49.54234999999999</v>
      </c>
      <c r="F729" s="11">
        <v>49.90875552</v>
      </c>
      <c r="G729" s="11">
        <v>48.94202143999999</v>
      </c>
      <c r="H729" s="11">
        <v>48.75854151999999</v>
      </c>
      <c r="I729" s="11">
        <v>48.66486143999999</v>
      </c>
      <c r="J729" s="11">
        <v>48.92539183999999</v>
      </c>
      <c r="K729" s="11">
        <v>48.231937519999995</v>
      </c>
      <c r="L729" s="11">
        <v>47.74136431999999</v>
      </c>
      <c r="M729" s="11">
        <v>47.9819392</v>
      </c>
      <c r="N729" s="11">
        <v>49.93979743999999</v>
      </c>
      <c r="O729" s="11">
        <v>50.472498959999996</v>
      </c>
      <c r="P729" s="11">
        <v>52.50131015999999</v>
      </c>
      <c r="Q729" s="11">
        <v>53.893207679999996</v>
      </c>
      <c r="R729" s="11">
        <v>51.65597215999999</v>
      </c>
      <c r="S729" s="11">
        <v>47.694801439999985</v>
      </c>
      <c r="T729" s="11">
        <v>46.080067279999994</v>
      </c>
      <c r="U729" s="11">
        <v>46.02408095999999</v>
      </c>
      <c r="V729" s="11">
        <v>44.651584639999996</v>
      </c>
      <c r="W729" s="11">
        <v>44.79626215999999</v>
      </c>
      <c r="X729" s="11">
        <v>44.542383599999994</v>
      </c>
      <c r="Y729" s="11">
        <v>44.598924239999995</v>
      </c>
    </row>
    <row r="730" spans="1:25" ht="11.25">
      <c r="A730" s="10">
        <f t="shared" si="17"/>
        <v>42850</v>
      </c>
      <c r="B730" s="11">
        <v>46.034613039999996</v>
      </c>
      <c r="C730" s="11">
        <v>46.29403479999999</v>
      </c>
      <c r="D730" s="11">
        <v>47.80788271999999</v>
      </c>
      <c r="E730" s="11">
        <v>48.378832319999994</v>
      </c>
      <c r="F730" s="11">
        <v>50.50243224</v>
      </c>
      <c r="G730" s="11">
        <v>49.74633975999999</v>
      </c>
      <c r="H730" s="11">
        <v>48.890469679999995</v>
      </c>
      <c r="I730" s="11">
        <v>48.6776108</v>
      </c>
      <c r="J730" s="11">
        <v>48.524064159999995</v>
      </c>
      <c r="K730" s="11">
        <v>47.291256479999994</v>
      </c>
      <c r="L730" s="11">
        <v>46.60279103999999</v>
      </c>
      <c r="M730" s="11">
        <v>46.43206047999999</v>
      </c>
      <c r="N730" s="11">
        <v>47.43371671999999</v>
      </c>
      <c r="O730" s="11">
        <v>48.80177847999999</v>
      </c>
      <c r="P730" s="11">
        <v>51.44588487999999</v>
      </c>
      <c r="Q730" s="11">
        <v>52.70363695999999</v>
      </c>
      <c r="R730" s="11">
        <v>49.716406479999996</v>
      </c>
      <c r="S730" s="11">
        <v>46.49303567999999</v>
      </c>
      <c r="T730" s="11">
        <v>46.09835983999999</v>
      </c>
      <c r="U730" s="11">
        <v>45.096149279999985</v>
      </c>
      <c r="V730" s="11">
        <v>44.23861624</v>
      </c>
      <c r="W730" s="11">
        <v>43.97198831999999</v>
      </c>
      <c r="X730" s="11">
        <v>43.70092584</v>
      </c>
      <c r="Y730" s="11">
        <v>44.09283008</v>
      </c>
    </row>
    <row r="731" spans="1:25" ht="11.25">
      <c r="A731" s="10">
        <f t="shared" si="17"/>
        <v>42851</v>
      </c>
      <c r="B731" s="11">
        <v>45.561778079999996</v>
      </c>
      <c r="C731" s="11">
        <v>46.445918479999996</v>
      </c>
      <c r="D731" s="11">
        <v>48.352224959999994</v>
      </c>
      <c r="E731" s="11">
        <v>48.453665519999994</v>
      </c>
      <c r="F731" s="11">
        <v>48.66541575999999</v>
      </c>
      <c r="G731" s="11">
        <v>48.527390079999996</v>
      </c>
      <c r="H731" s="11">
        <v>48.58725663999999</v>
      </c>
      <c r="I731" s="11">
        <v>48.24413256</v>
      </c>
      <c r="J731" s="11">
        <v>48.13215991999999</v>
      </c>
      <c r="K731" s="11">
        <v>47.84945671999999</v>
      </c>
      <c r="L731" s="11">
        <v>47.106667919999985</v>
      </c>
      <c r="M731" s="11">
        <v>47.65599903999999</v>
      </c>
      <c r="N731" s="11">
        <v>47.91708375999999</v>
      </c>
      <c r="O731" s="11">
        <v>47.873846799999995</v>
      </c>
      <c r="P731" s="11">
        <v>48.13770311999999</v>
      </c>
      <c r="Q731" s="11">
        <v>48.70200087999999</v>
      </c>
      <c r="R731" s="11">
        <v>47.91209487999999</v>
      </c>
      <c r="S731" s="11">
        <v>47.53571159999999</v>
      </c>
      <c r="T731" s="11">
        <v>45.595037279999985</v>
      </c>
      <c r="U731" s="11">
        <v>43.97919448</v>
      </c>
      <c r="V731" s="11">
        <v>43.89493784</v>
      </c>
      <c r="W731" s="11">
        <v>43.919327919999986</v>
      </c>
      <c r="X731" s="11">
        <v>46.51576279999999</v>
      </c>
      <c r="Y731" s="11">
        <v>47.04735567999999</v>
      </c>
    </row>
    <row r="732" spans="1:25" ht="11.25">
      <c r="A732" s="10">
        <f t="shared" si="17"/>
        <v>42852</v>
      </c>
      <c r="B732" s="11">
        <v>44.83340159999999</v>
      </c>
      <c r="C732" s="11">
        <v>44.83506455999999</v>
      </c>
      <c r="D732" s="11">
        <v>46.23915711999999</v>
      </c>
      <c r="E732" s="11">
        <v>48.10278095999999</v>
      </c>
      <c r="F732" s="11">
        <v>58.94528016</v>
      </c>
      <c r="G732" s="11">
        <v>53.72912895999999</v>
      </c>
      <c r="H732" s="11">
        <v>47.98360216</v>
      </c>
      <c r="I732" s="11">
        <v>48.19479807999999</v>
      </c>
      <c r="J732" s="11">
        <v>47.47196479999999</v>
      </c>
      <c r="K732" s="11">
        <v>47.10278767999999</v>
      </c>
      <c r="L732" s="11">
        <v>46.84558319999999</v>
      </c>
      <c r="M732" s="11">
        <v>46.25412375999999</v>
      </c>
      <c r="N732" s="11">
        <v>46.56398863999999</v>
      </c>
      <c r="O732" s="11">
        <v>46.64658231999999</v>
      </c>
      <c r="P732" s="11">
        <v>48.18260304</v>
      </c>
      <c r="Q732" s="11">
        <v>52.47414847999999</v>
      </c>
      <c r="R732" s="11">
        <v>50.63103447999999</v>
      </c>
      <c r="S732" s="11">
        <v>48.21475359999999</v>
      </c>
      <c r="T732" s="11">
        <v>46.499133199999996</v>
      </c>
      <c r="U732" s="11">
        <v>45.84558991999999</v>
      </c>
      <c r="V732" s="11">
        <v>45.585059519999994</v>
      </c>
      <c r="W732" s="11">
        <v>45.65102359999999</v>
      </c>
      <c r="X732" s="11">
        <v>45.718096319999994</v>
      </c>
      <c r="Y732" s="11">
        <v>46.229179359999996</v>
      </c>
    </row>
    <row r="733" spans="1:25" ht="11.25">
      <c r="A733" s="10">
        <f t="shared" si="17"/>
        <v>42853</v>
      </c>
      <c r="B733" s="11">
        <v>48.15100679999999</v>
      </c>
      <c r="C733" s="11">
        <v>48.595017119999994</v>
      </c>
      <c r="D733" s="11">
        <v>49.17539015999999</v>
      </c>
      <c r="E733" s="11">
        <v>49.59501039999999</v>
      </c>
      <c r="F733" s="11">
        <v>50.69644424</v>
      </c>
      <c r="G733" s="11">
        <v>49.19867159999999</v>
      </c>
      <c r="H733" s="11">
        <v>48.97694359999999</v>
      </c>
      <c r="I733" s="11">
        <v>48.53459623999999</v>
      </c>
      <c r="J733" s="11">
        <v>48.209210399999996</v>
      </c>
      <c r="K733" s="11">
        <v>47.91985535999999</v>
      </c>
      <c r="L733" s="11">
        <v>47.573405359999995</v>
      </c>
      <c r="M733" s="11">
        <v>47.80344815999999</v>
      </c>
      <c r="N733" s="11">
        <v>48.16541911999999</v>
      </c>
      <c r="O733" s="11">
        <v>48.39047303999999</v>
      </c>
      <c r="P733" s="11">
        <v>48.56231223999999</v>
      </c>
      <c r="Q733" s="11">
        <v>49.572283279999986</v>
      </c>
      <c r="R733" s="11">
        <v>49.143793919999986</v>
      </c>
      <c r="S733" s="11">
        <v>49.07893847999999</v>
      </c>
      <c r="T733" s="11">
        <v>47.8987912</v>
      </c>
      <c r="U733" s="11">
        <v>46.23250527999999</v>
      </c>
      <c r="V733" s="11">
        <v>46.31177303999999</v>
      </c>
      <c r="W733" s="11">
        <v>46.079512959999995</v>
      </c>
      <c r="X733" s="11">
        <v>46.30290391999999</v>
      </c>
      <c r="Y733" s="11">
        <v>46.38660624</v>
      </c>
    </row>
    <row r="734" spans="1:25" ht="11.25">
      <c r="A734" s="10">
        <f t="shared" si="17"/>
        <v>42854</v>
      </c>
      <c r="B734" s="11">
        <v>43.24970936</v>
      </c>
      <c r="C734" s="11">
        <v>43.989172239999995</v>
      </c>
      <c r="D734" s="11">
        <v>45.961442799999986</v>
      </c>
      <c r="E734" s="11">
        <v>48.04069711999999</v>
      </c>
      <c r="F734" s="11">
        <v>49.62937824</v>
      </c>
      <c r="G734" s="11">
        <v>48.72749959999999</v>
      </c>
      <c r="H734" s="11">
        <v>48.17040799999999</v>
      </c>
      <c r="I734" s="11">
        <v>46.927622559999996</v>
      </c>
      <c r="J734" s="11">
        <v>46.96864224</v>
      </c>
      <c r="K734" s="11">
        <v>45.92264039999999</v>
      </c>
      <c r="L734" s="11">
        <v>43.66434071999999</v>
      </c>
      <c r="M734" s="11">
        <v>46.384388959999995</v>
      </c>
      <c r="N734" s="11">
        <v>46.55567384</v>
      </c>
      <c r="O734" s="11">
        <v>45.585059519999994</v>
      </c>
      <c r="P734" s="11">
        <v>46.478069039999994</v>
      </c>
      <c r="Q734" s="11">
        <v>47.896573919999994</v>
      </c>
      <c r="R734" s="11">
        <v>48.66818735999999</v>
      </c>
      <c r="S734" s="11">
        <v>47.10500495999999</v>
      </c>
      <c r="T734" s="11">
        <v>44.73417832</v>
      </c>
      <c r="U734" s="11">
        <v>43.106694799999985</v>
      </c>
      <c r="V734" s="11">
        <v>42.69206343999999</v>
      </c>
      <c r="W734" s="11">
        <v>42.247498799999995</v>
      </c>
      <c r="X734" s="11">
        <v>42.074550959999996</v>
      </c>
      <c r="Y734" s="11">
        <v>42.93042103999999</v>
      </c>
    </row>
    <row r="735" spans="1:25" ht="11.25">
      <c r="A735" s="10">
        <f t="shared" si="17"/>
        <v>42855</v>
      </c>
      <c r="B735" s="11">
        <v>38.60672504</v>
      </c>
      <c r="C735" s="11">
        <v>39.599512159999996</v>
      </c>
      <c r="D735" s="11">
        <v>41.21923519999999</v>
      </c>
      <c r="E735" s="11">
        <v>41.28963384</v>
      </c>
      <c r="F735" s="11">
        <v>44.06622272</v>
      </c>
      <c r="G735" s="11">
        <v>44.00247591999999</v>
      </c>
      <c r="H735" s="11">
        <v>44.49415775999999</v>
      </c>
      <c r="I735" s="11">
        <v>43.737510959999994</v>
      </c>
      <c r="J735" s="11">
        <v>42.84394711999999</v>
      </c>
      <c r="K735" s="11">
        <v>41.879984639999996</v>
      </c>
      <c r="L735" s="11">
        <v>40.970345519999995</v>
      </c>
      <c r="M735" s="11">
        <v>42.035748559999995</v>
      </c>
      <c r="N735" s="11">
        <v>42.71756215999999</v>
      </c>
      <c r="O735" s="11">
        <v>42.618893199999995</v>
      </c>
      <c r="P735" s="11">
        <v>43.21146127999999</v>
      </c>
      <c r="Q735" s="11">
        <v>45.70423831999999</v>
      </c>
      <c r="R735" s="11">
        <v>44.66765991999999</v>
      </c>
      <c r="S735" s="11">
        <v>41.47588535999999</v>
      </c>
      <c r="T735" s="11">
        <v>40.08509647999999</v>
      </c>
      <c r="U735" s="11">
        <v>38.83676783999999</v>
      </c>
      <c r="V735" s="11">
        <v>38.057948239999995</v>
      </c>
      <c r="W735" s="11">
        <v>36.94099343999999</v>
      </c>
      <c r="X735" s="11">
        <v>38.02025448</v>
      </c>
      <c r="Y735" s="11">
        <v>37.94874719999999</v>
      </c>
    </row>
    <row r="736" spans="1:25" ht="11.25">
      <c r="A736" s="10"/>
      <c r="B736" s="11"/>
      <c r="C736" s="11"/>
      <c r="D736" s="11"/>
      <c r="E736" s="11"/>
      <c r="F736" s="11"/>
      <c r="G736" s="11"/>
      <c r="H736" s="11"/>
      <c r="I736" s="11"/>
      <c r="J736" s="11"/>
      <c r="K736" s="11"/>
      <c r="L736" s="11"/>
      <c r="M736" s="11"/>
      <c r="N736" s="11"/>
      <c r="O736" s="11"/>
      <c r="P736" s="11"/>
      <c r="Q736" s="11"/>
      <c r="R736" s="11"/>
      <c r="S736" s="11"/>
      <c r="T736" s="11"/>
      <c r="U736" s="11"/>
      <c r="V736" s="11"/>
      <c r="W736" s="11"/>
      <c r="X736" s="11"/>
      <c r="Y736" s="11"/>
    </row>
  </sheetData>
  <sheetProtection/>
  <mergeCells count="178">
    <mergeCell ref="T132:U132"/>
    <mergeCell ref="T133:U133"/>
    <mergeCell ref="T134:U134"/>
    <mergeCell ref="T135:U135"/>
    <mergeCell ref="N134:Q134"/>
    <mergeCell ref="N135:Q135"/>
    <mergeCell ref="R132:S132"/>
    <mergeCell ref="R133:S133"/>
    <mergeCell ref="R134:S134"/>
    <mergeCell ref="R135:S135"/>
    <mergeCell ref="N132:Q132"/>
    <mergeCell ref="N133:Q133"/>
    <mergeCell ref="X132:Y132"/>
    <mergeCell ref="X133:Y133"/>
    <mergeCell ref="X134:Y134"/>
    <mergeCell ref="X135:Y135"/>
    <mergeCell ref="V132:W132"/>
    <mergeCell ref="V133:W133"/>
    <mergeCell ref="V134:W134"/>
    <mergeCell ref="V135:W135"/>
    <mergeCell ref="B300:C300"/>
    <mergeCell ref="D300:E300"/>
    <mergeCell ref="A154:Y154"/>
    <mergeCell ref="A226:Y226"/>
    <mergeCell ref="N144:P144"/>
    <mergeCell ref="Q144:S144"/>
    <mergeCell ref="T144:V144"/>
    <mergeCell ref="W144:Y144"/>
    <mergeCell ref="W146:Y146"/>
    <mergeCell ref="N296:O296"/>
    <mergeCell ref="A3:Y3"/>
    <mergeCell ref="A262:Y262"/>
    <mergeCell ref="A190:Y190"/>
    <mergeCell ref="N145:P145"/>
    <mergeCell ref="Q145:S145"/>
    <mergeCell ref="T145:V145"/>
    <mergeCell ref="W145:Y145"/>
    <mergeCell ref="N143:P143"/>
    <mergeCell ref="T143:V143"/>
    <mergeCell ref="W143:Y143"/>
    <mergeCell ref="L140:M140"/>
    <mergeCell ref="L141:M141"/>
    <mergeCell ref="L142:M142"/>
    <mergeCell ref="L143:M143"/>
    <mergeCell ref="L144:M144"/>
    <mergeCell ref="Q141:S141"/>
    <mergeCell ref="Q143:S143"/>
    <mergeCell ref="N140:P140"/>
    <mergeCell ref="Q140:S140"/>
    <mergeCell ref="T141:V141"/>
    <mergeCell ref="W141:Y141"/>
    <mergeCell ref="L145:M145"/>
    <mergeCell ref="A140:K140"/>
    <mergeCell ref="A141:K141"/>
    <mergeCell ref="A142:K142"/>
    <mergeCell ref="A143:K143"/>
    <mergeCell ref="A144:K144"/>
    <mergeCell ref="A145:K145"/>
    <mergeCell ref="N141:P141"/>
    <mergeCell ref="W140:Y140"/>
    <mergeCell ref="A668:Y668"/>
    <mergeCell ref="A666:Y666"/>
    <mergeCell ref="A632:Y632"/>
    <mergeCell ref="A630:Y630"/>
    <mergeCell ref="A308:Y308"/>
    <mergeCell ref="A344:Y344"/>
    <mergeCell ref="A522:Y522"/>
    <mergeCell ref="A378:Y378"/>
    <mergeCell ref="A558:Y558"/>
    <mergeCell ref="A596:Y596"/>
    <mergeCell ref="A704:Y704"/>
    <mergeCell ref="A380:Y380"/>
    <mergeCell ref="A414:Y414"/>
    <mergeCell ref="A416:Y416"/>
    <mergeCell ref="A450:Y450"/>
    <mergeCell ref="A133:K133"/>
    <mergeCell ref="L133:M133"/>
    <mergeCell ref="A702:Y702"/>
    <mergeCell ref="N139:P139"/>
    <mergeCell ref="Q139:S139"/>
    <mergeCell ref="A17:K17"/>
    <mergeCell ref="L17:M17"/>
    <mergeCell ref="A18:Y18"/>
    <mergeCell ref="A26:Y26"/>
    <mergeCell ref="A59:Y59"/>
    <mergeCell ref="A129:Y129"/>
    <mergeCell ref="T126:Y126"/>
    <mergeCell ref="T127:Y127"/>
    <mergeCell ref="N17:Y17"/>
    <mergeCell ref="N22:Y22"/>
    <mergeCell ref="T139:V139"/>
    <mergeCell ref="W139:Y139"/>
    <mergeCell ref="N20:Y20"/>
    <mergeCell ref="A19:K19"/>
    <mergeCell ref="L19:M19"/>
    <mergeCell ref="A16:K16"/>
    <mergeCell ref="L16:M16"/>
    <mergeCell ref="A125:S125"/>
    <mergeCell ref="T125:Y125"/>
    <mergeCell ref="L128:S128"/>
    <mergeCell ref="T128:Y128"/>
    <mergeCell ref="A22:K22"/>
    <mergeCell ref="L20:M20"/>
    <mergeCell ref="N23:Y23"/>
    <mergeCell ref="A20:K20"/>
    <mergeCell ref="A7:Y9"/>
    <mergeCell ref="N10:Y10"/>
    <mergeCell ref="N13:Y13"/>
    <mergeCell ref="A14:Y14"/>
    <mergeCell ref="N15:Y15"/>
    <mergeCell ref="N16:Y16"/>
    <mergeCell ref="L13:M13"/>
    <mergeCell ref="A11:Y12"/>
    <mergeCell ref="A15:K15"/>
    <mergeCell ref="L15:M15"/>
    <mergeCell ref="N19:Y19"/>
    <mergeCell ref="L23:M23"/>
    <mergeCell ref="A126:S126"/>
    <mergeCell ref="A127:S127"/>
    <mergeCell ref="A128:K128"/>
    <mergeCell ref="L22:M22"/>
    <mergeCell ref="A23:K23"/>
    <mergeCell ref="A24:Y24"/>
    <mergeCell ref="A130:Y130"/>
    <mergeCell ref="A92:Y92"/>
    <mergeCell ref="N131:Y131"/>
    <mergeCell ref="A131:M132"/>
    <mergeCell ref="A148:Y148"/>
    <mergeCell ref="A139:K139"/>
    <mergeCell ref="L139:M139"/>
    <mergeCell ref="N142:P142"/>
    <mergeCell ref="Q142:S142"/>
    <mergeCell ref="T142:V142"/>
    <mergeCell ref="W142:Y142"/>
    <mergeCell ref="A5:W5"/>
    <mergeCell ref="L10:M10"/>
    <mergeCell ref="A10:K10"/>
    <mergeCell ref="A13:K13"/>
    <mergeCell ref="A21:Y21"/>
    <mergeCell ref="A25:Y25"/>
    <mergeCell ref="L135:M135"/>
    <mergeCell ref="A136:M136"/>
    <mergeCell ref="N136:Y137"/>
    <mergeCell ref="L134:M134"/>
    <mergeCell ref="A146:K146"/>
    <mergeCell ref="L146:M146"/>
    <mergeCell ref="N146:P146"/>
    <mergeCell ref="Q146:S146"/>
    <mergeCell ref="T146:V146"/>
    <mergeCell ref="T140:V140"/>
    <mergeCell ref="A138:Y138"/>
    <mergeCell ref="A137:M137"/>
    <mergeCell ref="A134:K135"/>
    <mergeCell ref="A306:Y306"/>
    <mergeCell ref="A342:Y342"/>
    <mergeCell ref="A560:Y560"/>
    <mergeCell ref="A594:Y594"/>
    <mergeCell ref="A452:Y452"/>
    <mergeCell ref="A524:Y524"/>
    <mergeCell ref="A486:Y486"/>
    <mergeCell ref="A488:Y488"/>
    <mergeCell ref="A298:A299"/>
    <mergeCell ref="B298:I298"/>
    <mergeCell ref="J298:Q298"/>
    <mergeCell ref="B299:C299"/>
    <mergeCell ref="D299:E299"/>
    <mergeCell ref="F299:G299"/>
    <mergeCell ref="H299:I299"/>
    <mergeCell ref="J299:K299"/>
    <mergeCell ref="L299:M299"/>
    <mergeCell ref="N299:O299"/>
    <mergeCell ref="P299:Q299"/>
    <mergeCell ref="F300:G300"/>
    <mergeCell ref="H300:I300"/>
    <mergeCell ref="J300:K300"/>
    <mergeCell ref="L300:M300"/>
    <mergeCell ref="N300:O300"/>
    <mergeCell ref="P300:Q300"/>
  </mergeCells>
  <printOptions/>
  <pageMargins left="0.7" right="0.7" top="0.75" bottom="0.75" header="0.3" footer="0.3"/>
  <pageSetup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 В. Пермякова</dc:creator>
  <cp:keywords/>
  <dc:description/>
  <cp:lastModifiedBy>Ольга И. Кустова</cp:lastModifiedBy>
  <cp:lastPrinted>2012-05-22T07:37:35Z</cp:lastPrinted>
  <dcterms:created xsi:type="dcterms:W3CDTF">2011-12-14T09:50:40Z</dcterms:created>
  <dcterms:modified xsi:type="dcterms:W3CDTF">2017-05-13T04:59:38Z</dcterms:modified>
  <cp:category/>
  <cp:version/>
  <cp:contentType/>
  <cp:contentStatus/>
  <cp:revision>1</cp:revision>
</cp:coreProperties>
</file>