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010" windowWidth="14400" windowHeight="10650" tabRatio="694" activeTab="0"/>
  </bookViews>
  <sheets>
    <sheet name="январь 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<sst xmlns="http://schemas.openxmlformats.org/spreadsheetml/2006/main" count="56" uniqueCount="28">
  <si>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</si>
  <si>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</si>
  <si>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</si>
  <si>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</si>
  <si>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</si>
  <si>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</si>
  <si>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</si>
  <si>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</si>
  <si>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</si>
  <si>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</si>
  <si>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</si>
  <si>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</si>
  <si>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</si>
  <si>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</si>
  <si>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</si>
  <si>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</si>
  <si>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</si>
  <si>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</si>
  <si>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</si>
  <si>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</si>
  <si>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</si>
  <si>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</si>
  <si>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</si>
  <si>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</si>
  <si>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</si>
  <si>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</si>
  <si>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январь 2019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</si>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</sst>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tabSelected="1" zoomScale="90" zoomScaleNormal="90" zoomScalePageLayoutView="0" workbookViewId="0" topLeftCell="A1">
      <selection activeCell="M13" sqref="M1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1" customWidth="1"/>
    <col min="12" max="16" width="18.16015625" style="1" customWidth="1"/>
    <col min="17" max="17" width="15.16015625" style="1" customWidth="1"/>
    <col min="18" max="16384" width="9.33203125" style="1" customWidth="1"/>
  </cols>
  <sheetData>
    <row r="1" ht="12.75">
      <c r="I1" s="2" t="s">
        <v>24</v>
      </c>
    </row>
    <row r="2" spans="2:9" ht="84" customHeight="1">
      <c r="B2" s="22" t="s">
        <v>26</v>
      </c>
      <c r="C2" s="22"/>
      <c r="D2" s="22"/>
      <c r="E2" s="22"/>
      <c r="F2" s="22"/>
      <c r="G2" s="22"/>
      <c r="H2" s="22"/>
      <c r="I2" s="22"/>
    </row>
    <row r="4" spans="2:9" s="4" customFormat="1" ht="68.25" customHeight="1">
      <c r="B4" s="23" t="s">
        <v>27</v>
      </c>
      <c r="C4" s="24"/>
      <c r="D4" s="24"/>
      <c r="E4" s="24"/>
      <c r="F4" s="24"/>
      <c r="G4" s="24"/>
      <c r="H4" s="24"/>
      <c r="I4" s="25"/>
    </row>
    <row r="5" spans="2:17" s="4" customFormat="1" ht="45" customHeight="1">
      <c r="B5" s="26" t="s">
        <v>1</v>
      </c>
      <c r="C5" s="26" t="s">
        <v>2</v>
      </c>
      <c r="D5" s="27" t="s">
        <v>3</v>
      </c>
      <c r="E5" s="29" t="s">
        <v>4</v>
      </c>
      <c r="F5" s="30"/>
      <c r="G5" s="30"/>
      <c r="H5" s="30"/>
      <c r="I5" s="31"/>
      <c r="L5" s="17"/>
      <c r="M5" s="18"/>
      <c r="N5" s="18"/>
      <c r="O5" s="18"/>
      <c r="P5" s="18"/>
      <c r="Q5" s="18"/>
    </row>
    <row r="6" spans="2:17" s="4" customFormat="1" ht="12.75">
      <c r="B6" s="26"/>
      <c r="C6" s="26"/>
      <c r="D6" s="28"/>
      <c r="E6" s="7" t="s">
        <v>23</v>
      </c>
      <c r="F6" s="5" t="s">
        <v>5</v>
      </c>
      <c r="G6" s="5" t="s">
        <v>6</v>
      </c>
      <c r="H6" s="5" t="s">
        <v>7</v>
      </c>
      <c r="I6" s="5" t="s">
        <v>8</v>
      </c>
      <c r="L6" s="17"/>
      <c r="M6" s="17"/>
      <c r="N6" s="17"/>
      <c r="O6" s="17"/>
      <c r="P6" s="17"/>
      <c r="Q6" s="17"/>
    </row>
    <row r="7" spans="2:17" s="4" customFormat="1" ht="24" customHeight="1">
      <c r="B7" s="23" t="s">
        <v>9</v>
      </c>
      <c r="C7" s="24"/>
      <c r="D7" s="24"/>
      <c r="E7" s="24"/>
      <c r="F7" s="24"/>
      <c r="G7" s="24"/>
      <c r="H7" s="24"/>
      <c r="I7" s="25"/>
      <c r="L7" s="17"/>
      <c r="M7" s="18"/>
      <c r="N7" s="18"/>
      <c r="O7" s="18"/>
      <c r="P7" s="18"/>
      <c r="Q7" s="18"/>
    </row>
    <row r="8" spans="2:17" s="4" customFormat="1" ht="15.75" customHeight="1">
      <c r="B8" s="32" t="s">
        <v>16</v>
      </c>
      <c r="C8" s="8" t="s">
        <v>11</v>
      </c>
      <c r="D8" s="9" t="s">
        <v>14</v>
      </c>
      <c r="E8" s="10">
        <v>0</v>
      </c>
      <c r="F8" s="10">
        <v>0</v>
      </c>
      <c r="G8" s="10">
        <v>10.504</v>
      </c>
      <c r="H8" s="10">
        <f>719.879</f>
        <v>719.879</v>
      </c>
      <c r="I8" s="10">
        <f>4122.449+48228.318</f>
        <v>52350.767</v>
      </c>
      <c r="L8" s="17"/>
      <c r="M8" s="17"/>
      <c r="N8" s="17"/>
      <c r="O8" s="17"/>
      <c r="P8" s="17"/>
      <c r="Q8" s="17"/>
    </row>
    <row r="9" spans="2:17" s="4" customFormat="1" ht="15.75" customHeight="1">
      <c r="B9" s="33"/>
      <c r="C9" s="8" t="s">
        <v>12</v>
      </c>
      <c r="D9" s="9" t="s">
        <v>14</v>
      </c>
      <c r="E9" s="10">
        <v>3253.926</v>
      </c>
      <c r="F9" s="10">
        <v>3315.085</v>
      </c>
      <c r="G9" s="10">
        <v>624.466</v>
      </c>
      <c r="H9" s="10">
        <f>14033.743+764.011</f>
        <v>14797.754</v>
      </c>
      <c r="I9" s="10">
        <f>15314.835+586.632</f>
        <v>15901.466999999999</v>
      </c>
      <c r="L9" s="17"/>
      <c r="M9" s="17"/>
      <c r="N9" s="17"/>
      <c r="O9" s="17"/>
      <c r="P9" s="17"/>
      <c r="Q9" s="17"/>
    </row>
    <row r="10" spans="2:17" s="4" customFormat="1" ht="15.75" customHeight="1">
      <c r="B10" s="34"/>
      <c r="C10" s="8" t="s">
        <v>13</v>
      </c>
      <c r="D10" s="9" t="s">
        <v>14</v>
      </c>
      <c r="E10" s="35">
        <v>41195.89</v>
      </c>
      <c r="F10" s="36"/>
      <c r="G10" s="36"/>
      <c r="H10" s="36"/>
      <c r="I10" s="37"/>
      <c r="L10" s="17"/>
      <c r="M10" s="17"/>
      <c r="N10" s="17"/>
      <c r="O10" s="17"/>
      <c r="P10" s="17"/>
      <c r="Q10" s="17"/>
    </row>
    <row r="11" spans="2:17" s="4" customFormat="1" ht="15.75" customHeight="1">
      <c r="B11" s="32" t="s">
        <v>18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f>1324.991+29.639</f>
        <v>1354.6299999999999</v>
      </c>
      <c r="I11" s="10">
        <f>38968.989+919.399</f>
        <v>39888.388</v>
      </c>
      <c r="L11" s="17"/>
      <c r="M11" s="17"/>
      <c r="N11" s="17"/>
      <c r="O11" s="17"/>
      <c r="P11" s="17"/>
      <c r="Q11" s="17"/>
    </row>
    <row r="12" spans="2:17" s="4" customFormat="1" ht="15.75" customHeight="1">
      <c r="B12" s="33"/>
      <c r="C12" s="8" t="s">
        <v>12</v>
      </c>
      <c r="D12" s="9" t="s">
        <v>14</v>
      </c>
      <c r="E12" s="10">
        <v>0</v>
      </c>
      <c r="F12" s="10">
        <v>2133.52</v>
      </c>
      <c r="G12" s="10">
        <v>3015.5</v>
      </c>
      <c r="H12" s="10">
        <f>24591.809+1156.272</f>
        <v>25748.081000000002</v>
      </c>
      <c r="I12" s="10">
        <f>16468.096+424.059</f>
        <v>16892.155000000002</v>
      </c>
      <c r="L12" s="17"/>
      <c r="M12" s="20"/>
      <c r="N12" s="20"/>
      <c r="O12" s="20"/>
      <c r="P12" s="20"/>
      <c r="Q12" s="20"/>
    </row>
    <row r="13" spans="2:17" s="4" customFormat="1" ht="15.75" customHeight="1">
      <c r="B13" s="34"/>
      <c r="C13" s="8" t="s">
        <v>13</v>
      </c>
      <c r="D13" s="9" t="s">
        <v>14</v>
      </c>
      <c r="E13" s="35">
        <v>59736.906</v>
      </c>
      <c r="F13" s="36"/>
      <c r="G13" s="36"/>
      <c r="H13" s="36"/>
      <c r="I13" s="37"/>
      <c r="L13" s="17"/>
      <c r="M13" s="20"/>
      <c r="N13" s="20"/>
      <c r="O13" s="20"/>
      <c r="P13" s="20"/>
      <c r="Q13" s="20"/>
    </row>
    <row r="14" spans="2:17" s="4" customFormat="1" ht="15.75" customHeight="1">
      <c r="B14" s="38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0</v>
      </c>
      <c r="G14" s="14">
        <f aca="true" t="shared" si="0" ref="G14:I15">G8+G11</f>
        <v>10.504</v>
      </c>
      <c r="H14" s="14">
        <f t="shared" si="0"/>
        <v>2074.509</v>
      </c>
      <c r="I14" s="14">
        <f t="shared" si="0"/>
        <v>92239.155</v>
      </c>
      <c r="L14" s="17"/>
      <c r="M14" s="19"/>
      <c r="N14" s="19"/>
      <c r="O14" s="19"/>
      <c r="P14" s="19"/>
      <c r="Q14" s="19"/>
    </row>
    <row r="15" spans="2:17" s="4" customFormat="1" ht="15.75" customHeight="1">
      <c r="B15" s="39"/>
      <c r="C15" s="11" t="s">
        <v>12</v>
      </c>
      <c r="D15" s="12" t="s">
        <v>14</v>
      </c>
      <c r="E15" s="14">
        <f>E9+E12</f>
        <v>3253.926</v>
      </c>
      <c r="F15" s="14">
        <f>F9+F12</f>
        <v>5448.605</v>
      </c>
      <c r="G15" s="14">
        <f t="shared" si="0"/>
        <v>3639.966</v>
      </c>
      <c r="H15" s="14">
        <f t="shared" si="0"/>
        <v>40545.83500000001</v>
      </c>
      <c r="I15" s="14">
        <f t="shared" si="0"/>
        <v>32793.622</v>
      </c>
      <c r="L15" s="19"/>
      <c r="M15" s="19"/>
      <c r="N15" s="19"/>
      <c r="O15" s="19"/>
      <c r="P15" s="19"/>
      <c r="Q15" s="19"/>
    </row>
    <row r="16" spans="2:17" s="4" customFormat="1" ht="15.75" customHeight="1">
      <c r="B16" s="40"/>
      <c r="C16" s="11" t="s">
        <v>13</v>
      </c>
      <c r="D16" s="12" t="s">
        <v>14</v>
      </c>
      <c r="E16" s="41">
        <f>E10+E13</f>
        <v>100932.796</v>
      </c>
      <c r="F16" s="42"/>
      <c r="G16" s="42"/>
      <c r="H16" s="42"/>
      <c r="I16" s="43"/>
      <c r="L16" s="17"/>
      <c r="M16" s="19"/>
      <c r="N16" s="19"/>
      <c r="O16" s="19"/>
      <c r="P16" s="19"/>
      <c r="Q16" s="19"/>
    </row>
    <row r="17" spans="2:17" s="4" customFormat="1" ht="24" customHeight="1">
      <c r="B17" s="23" t="s">
        <v>21</v>
      </c>
      <c r="C17" s="24"/>
      <c r="D17" s="24"/>
      <c r="E17" s="24"/>
      <c r="F17" s="24"/>
      <c r="G17" s="24"/>
      <c r="H17" s="24"/>
      <c r="I17" s="25"/>
      <c r="L17" s="19"/>
      <c r="M17" s="19"/>
      <c r="N17" s="19"/>
      <c r="O17" s="19"/>
      <c r="P17" s="19"/>
      <c r="Q17" s="19"/>
    </row>
    <row r="18" spans="2:17" s="4" customFormat="1" ht="15.75" customHeight="1">
      <c r="B18" s="32" t="s">
        <v>16</v>
      </c>
      <c r="C18" s="8" t="s">
        <v>11</v>
      </c>
      <c r="D18" s="9" t="s">
        <v>22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L18" s="19"/>
      <c r="M18" s="19"/>
      <c r="N18" s="19"/>
      <c r="O18" s="19"/>
      <c r="P18" s="19"/>
      <c r="Q18" s="19"/>
    </row>
    <row r="19" spans="2:17" s="4" customFormat="1" ht="15.75" customHeight="1">
      <c r="B19" s="33"/>
      <c r="C19" s="8" t="s">
        <v>12</v>
      </c>
      <c r="D19" s="9" t="s">
        <v>22</v>
      </c>
      <c r="E19" s="10">
        <v>3.895</v>
      </c>
      <c r="F19" s="10">
        <v>0.681</v>
      </c>
      <c r="G19" s="10">
        <v>0</v>
      </c>
      <c r="H19" s="10">
        <v>0.504</v>
      </c>
      <c r="I19" s="10">
        <v>0</v>
      </c>
      <c r="L19" s="19"/>
      <c r="M19" s="19"/>
      <c r="N19" s="19"/>
      <c r="O19" s="19"/>
      <c r="P19" s="19"/>
      <c r="Q19" s="19"/>
    </row>
    <row r="20" spans="2:17" s="4" customFormat="1" ht="15.75" customHeight="1">
      <c r="B20" s="32" t="s">
        <v>18</v>
      </c>
      <c r="C20" s="8" t="s">
        <v>11</v>
      </c>
      <c r="D20" s="9" t="s">
        <v>22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L20" s="19"/>
      <c r="M20" s="19"/>
      <c r="N20" s="19"/>
      <c r="O20" s="19"/>
      <c r="P20" s="19"/>
      <c r="Q20" s="19"/>
    </row>
    <row r="21" spans="2:17" s="4" customFormat="1" ht="15.75" customHeight="1">
      <c r="B21" s="33"/>
      <c r="C21" s="8" t="s">
        <v>12</v>
      </c>
      <c r="D21" s="9" t="s">
        <v>22</v>
      </c>
      <c r="E21" s="10">
        <v>0</v>
      </c>
      <c r="F21" s="10">
        <v>0</v>
      </c>
      <c r="G21" s="10">
        <f>2.441+0.273</f>
        <v>2.714</v>
      </c>
      <c r="H21" s="10">
        <f>8.404+0.599</f>
        <v>9.003</v>
      </c>
      <c r="I21" s="10">
        <v>0</v>
      </c>
      <c r="L21" s="19"/>
      <c r="M21" s="19"/>
      <c r="N21" s="19"/>
      <c r="O21" s="19"/>
      <c r="P21" s="19"/>
      <c r="Q21" s="19"/>
    </row>
    <row r="22" spans="2:17" s="4" customFormat="1" ht="15.75" customHeight="1">
      <c r="B22" s="26" t="s">
        <v>10</v>
      </c>
      <c r="C22" s="11" t="s">
        <v>11</v>
      </c>
      <c r="D22" s="12" t="s">
        <v>22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L22" s="19"/>
      <c r="M22" s="19"/>
      <c r="N22" s="19"/>
      <c r="O22" s="19"/>
      <c r="P22" s="19"/>
      <c r="Q22" s="19"/>
    </row>
    <row r="23" spans="2:9" s="4" customFormat="1" ht="15.75" customHeight="1">
      <c r="B23" s="26"/>
      <c r="C23" s="11" t="s">
        <v>12</v>
      </c>
      <c r="D23" s="12" t="s">
        <v>22</v>
      </c>
      <c r="E23" s="15">
        <f>E19+E21</f>
        <v>3.895</v>
      </c>
      <c r="F23" s="15">
        <f t="shared" si="1"/>
        <v>0.681</v>
      </c>
      <c r="G23" s="15">
        <f t="shared" si="1"/>
        <v>2.714</v>
      </c>
      <c r="H23" s="15">
        <f t="shared" si="1"/>
        <v>9.507</v>
      </c>
      <c r="I23" s="15">
        <f t="shared" si="1"/>
        <v>0</v>
      </c>
    </row>
    <row r="24" s="4" customFormat="1" ht="12.75"/>
    <row r="25" spans="2:9" s="4" customFormat="1" ht="39.75" customHeight="1">
      <c r="B25" s="23" t="s">
        <v>19</v>
      </c>
      <c r="C25" s="24"/>
      <c r="D25" s="24"/>
      <c r="E25" s="24"/>
      <c r="F25" s="24"/>
      <c r="G25" s="24"/>
      <c r="H25" s="24"/>
      <c r="I25" s="25"/>
    </row>
    <row r="26" spans="2:9" s="4" customFormat="1" ht="31.5" customHeight="1">
      <c r="B26" s="23" t="s">
        <v>20</v>
      </c>
      <c r="C26" s="24"/>
      <c r="D26" s="24"/>
      <c r="E26" s="24"/>
      <c r="F26" s="24"/>
      <c r="G26" s="24"/>
      <c r="H26" s="24"/>
      <c r="I26" s="25"/>
    </row>
    <row r="27" spans="2:9" s="4" customFormat="1" ht="12.75">
      <c r="B27" s="44" t="s">
        <v>15</v>
      </c>
      <c r="C27" s="45"/>
      <c r="D27" s="6" t="s">
        <v>0</v>
      </c>
      <c r="E27" s="46" t="s">
        <v>17</v>
      </c>
      <c r="F27" s="47"/>
      <c r="G27" s="47"/>
      <c r="H27" s="47"/>
      <c r="I27" s="48"/>
    </row>
    <row r="29" spans="2:9" ht="41.25" customHeight="1">
      <c r="B29" s="21" t="s">
        <v>25</v>
      </c>
      <c r="C29" s="21"/>
      <c r="D29" s="21"/>
      <c r="E29" s="21"/>
      <c r="F29" s="21"/>
      <c r="G29" s="21"/>
      <c r="H29" s="21"/>
      <c r="I29" s="21"/>
    </row>
    <row r="33" spans="4:9" ht="11.25">
      <c r="D33" s="3"/>
      <c r="E33" s="3"/>
      <c r="F33" s="3"/>
      <c r="G33" s="16"/>
      <c r="H33" s="16"/>
      <c r="I33" s="16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2">
    <mergeCell ref="B25:I25"/>
    <mergeCell ref="B26:I26"/>
    <mergeCell ref="B11:B13"/>
    <mergeCell ref="E13:I13"/>
    <mergeCell ref="B14:B16"/>
    <mergeCell ref="E16:I16"/>
    <mergeCell ref="B27:C27"/>
    <mergeCell ref="E27:I27"/>
    <mergeCell ref="B17:I17"/>
    <mergeCell ref="B18:B19"/>
    <mergeCell ref="B20:B21"/>
    <mergeCell ref="B22:B23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2019-02-07T03:15:23Z</dcterms:modified>
  <cp:category/>
  <cp:version/>
  <cp:contentType/>
  <cp:contentStatus/>
  <cp:revision>1</cp:revision>
</cp:coreProperties>
</file>