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0" windowWidth="9720" windowHeight="1185" tabRatio="862" firstSheet="3" activeTab="3"/>
  </bookViews>
  <sheets>
    <sheet name="График" sheetId="34" state="hidden" r:id="rId1"/>
    <sheet name="2024" sheetId="75" state="hidden" r:id="rId2"/>
    <sheet name="2024 (корр)" sheetId="76" state="hidden" r:id="rId3"/>
    <sheet name="2025" sheetId="74" r:id="rId4"/>
    <sheet name="прогноз" sheetId="35" state="hidden" r:id="rId5"/>
    <sheet name="расшиф пр потреб 2022" sheetId="7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a" localSheetId="1">#REF!</definedName>
    <definedName name="\a" localSheetId="2">#REF!</definedName>
    <definedName name="\a">#REF!</definedName>
    <definedName name="\m" localSheetId="1">#REF!</definedName>
    <definedName name="\m" localSheetId="2">#REF!</definedName>
    <definedName name="\m">#REF!</definedName>
    <definedName name="\n">#REF!</definedName>
    <definedName name="\o">#REF!</definedName>
    <definedName name="______________________M8" localSheetId="1">'2024'!______________________M8</definedName>
    <definedName name="______________________M8" localSheetId="2">'2024 (корр)'!______________________M8</definedName>
    <definedName name="______________________M8">[0]!______________________M8</definedName>
    <definedName name="______________________M9" localSheetId="1">'2024'!______________________M9</definedName>
    <definedName name="______________________M9" localSheetId="2">'2024 (корр)'!______________________M9</definedName>
    <definedName name="______________________M9">[0]!______________________M9</definedName>
    <definedName name="______________________q11" localSheetId="1">'2024'!______________________q11</definedName>
    <definedName name="______________________q11" localSheetId="2">'2024 (корр)'!______________________q11</definedName>
    <definedName name="______________________q11">[0]!______________________q11</definedName>
    <definedName name="______________________q15" localSheetId="1">'2024'!______________________q15</definedName>
    <definedName name="______________________q15" localSheetId="2">'2024 (корр)'!______________________q15</definedName>
    <definedName name="______________________q15">[0]!______________________q15</definedName>
    <definedName name="______________________q17" localSheetId="1">'2024'!______________________q17</definedName>
    <definedName name="______________________q17" localSheetId="2">'2024 (корр)'!______________________q17</definedName>
    <definedName name="______________________q17">[0]!______________________q17</definedName>
    <definedName name="______________________q2" localSheetId="1">'2024'!______________________q2</definedName>
    <definedName name="______________________q2" localSheetId="2">'2024 (корр)'!______________________q2</definedName>
    <definedName name="______________________q2">[0]!______________________q2</definedName>
    <definedName name="______________________q3" localSheetId="1">'2024'!______________________q3</definedName>
    <definedName name="______________________q3" localSheetId="2">'2024 (корр)'!______________________q3</definedName>
    <definedName name="______________________q3">[0]!______________________q3</definedName>
    <definedName name="______________________q4" localSheetId="1">'2024'!______________________q4</definedName>
    <definedName name="______________________q4" localSheetId="2">'2024 (корр)'!______________________q4</definedName>
    <definedName name="______________________q4">[0]!______________________q4</definedName>
    <definedName name="______________________q5" localSheetId="1">'2024'!______________________q5</definedName>
    <definedName name="______________________q5" localSheetId="2">'2024 (корр)'!______________________q5</definedName>
    <definedName name="______________________q5">[0]!______________________q5</definedName>
    <definedName name="______________________q6" localSheetId="1">'2024'!______________________q6</definedName>
    <definedName name="______________________q6" localSheetId="2">'2024 (корр)'!______________________q6</definedName>
    <definedName name="______________________q6">[0]!______________________q6</definedName>
    <definedName name="______________________q7" localSheetId="1">'2024'!______________________q7</definedName>
    <definedName name="______________________q7" localSheetId="2">'2024 (корр)'!______________________q7</definedName>
    <definedName name="______________________q7">[0]!______________________q7</definedName>
    <definedName name="______________________q8" localSheetId="1">'2024'!______________________q8</definedName>
    <definedName name="______________________q8" localSheetId="2">'2024 (корр)'!______________________q8</definedName>
    <definedName name="______________________q8">[0]!______________________q8</definedName>
    <definedName name="______________________q9" localSheetId="1">'2024'!______________________q9</definedName>
    <definedName name="______________________q9" localSheetId="2">'2024 (корр)'!______________________q9</definedName>
    <definedName name="______________________q9">[0]!______________________q9</definedName>
    <definedName name="_____________________M8" localSheetId="1">'2024'!_____________________M8</definedName>
    <definedName name="_____________________M8" localSheetId="2">'2024 (корр)'!_____________________M8</definedName>
    <definedName name="_____________________M8">[0]!_____________________M8</definedName>
    <definedName name="_____________________M9" localSheetId="1">'2024'!_____________________M9</definedName>
    <definedName name="_____________________M9" localSheetId="2">'2024 (корр)'!_____________________M9</definedName>
    <definedName name="_____________________M9">[0]!_____________________M9</definedName>
    <definedName name="_____________________q11" localSheetId="1">'2024'!_____________________q11</definedName>
    <definedName name="_____________________q11" localSheetId="2">'2024 (корр)'!_____________________q11</definedName>
    <definedName name="_____________________q11">[0]!_____________________q11</definedName>
    <definedName name="_____________________q15" localSheetId="1">'2024'!_____________________q15</definedName>
    <definedName name="_____________________q15" localSheetId="2">'2024 (корр)'!_____________________q15</definedName>
    <definedName name="_____________________q15">[0]!_____________________q15</definedName>
    <definedName name="_____________________q17" localSheetId="1">'2024'!_____________________q17</definedName>
    <definedName name="_____________________q17" localSheetId="2">'2024 (корр)'!_____________________q17</definedName>
    <definedName name="_____________________q17">[0]!_____________________q17</definedName>
    <definedName name="_____________________q2" localSheetId="1">'2024'!_____________________q2</definedName>
    <definedName name="_____________________q2" localSheetId="2">'2024 (корр)'!_____________________q2</definedName>
    <definedName name="_____________________q2">[0]!_____________________q2</definedName>
    <definedName name="_____________________q3" localSheetId="1">'2024'!_____________________q3</definedName>
    <definedName name="_____________________q3" localSheetId="2">'2024 (корр)'!_____________________q3</definedName>
    <definedName name="_____________________q3">[0]!_____________________q3</definedName>
    <definedName name="_____________________q4" localSheetId="1">'2024'!_____________________q4</definedName>
    <definedName name="_____________________q4" localSheetId="2">'2024 (корр)'!_____________________q4</definedName>
    <definedName name="_____________________q4">[0]!_____________________q4</definedName>
    <definedName name="_____________________q5" localSheetId="1">'2024'!_____________________q5</definedName>
    <definedName name="_____________________q5" localSheetId="2">'2024 (корр)'!_____________________q5</definedName>
    <definedName name="_____________________q5">[0]!_____________________q5</definedName>
    <definedName name="_____________________q6" localSheetId="1">'2024'!_____________________q6</definedName>
    <definedName name="_____________________q6" localSheetId="2">'2024 (корр)'!_____________________q6</definedName>
    <definedName name="_____________________q6">[0]!_____________________q6</definedName>
    <definedName name="_____________________q7" localSheetId="1">'2024'!_____________________q7</definedName>
    <definedName name="_____________________q7" localSheetId="2">'2024 (корр)'!_____________________q7</definedName>
    <definedName name="_____________________q7">[0]!_____________________q7</definedName>
    <definedName name="_____________________q8" localSheetId="1">'2024'!_____________________q8</definedName>
    <definedName name="_____________________q8" localSheetId="2">'2024 (корр)'!_____________________q8</definedName>
    <definedName name="_____________________q8">[0]!_____________________q8</definedName>
    <definedName name="_____________________q9" localSheetId="1">'2024'!_____________________q9</definedName>
    <definedName name="_____________________q9" localSheetId="2">'2024 (корр)'!_____________________q9</definedName>
    <definedName name="_____________________q9">[0]!_____________________q9</definedName>
    <definedName name="____________________FY1" localSheetId="1">'2024'!____________________FY1</definedName>
    <definedName name="____________________FY1" localSheetId="2">'2024 (корр)'!____________________FY1</definedName>
    <definedName name="____________________FY1">[0]!____________________FY1</definedName>
    <definedName name="____________________M8" localSheetId="1">'2024'!____________________M8</definedName>
    <definedName name="____________________M8" localSheetId="2">'2024 (корр)'!____________________M8</definedName>
    <definedName name="____________________M8">[0]!____________________M8</definedName>
    <definedName name="____________________M9" localSheetId="1">'2024'!____________________M9</definedName>
    <definedName name="____________________M9" localSheetId="2">'2024 (корр)'!____________________M9</definedName>
    <definedName name="____________________M9">[0]!____________________M9</definedName>
    <definedName name="____________________q11" localSheetId="1">'2024'!____________________q11</definedName>
    <definedName name="____________________q11" localSheetId="2">'2024 (корр)'!____________________q11</definedName>
    <definedName name="____________________q11">[0]!____________________q11</definedName>
    <definedName name="____________________q15" localSheetId="1">'2024'!____________________q15</definedName>
    <definedName name="____________________q15" localSheetId="2">'2024 (корр)'!____________________q15</definedName>
    <definedName name="____________________q15">[0]!____________________q15</definedName>
    <definedName name="____________________q17" localSheetId="1">'2024'!____________________q17</definedName>
    <definedName name="____________________q17" localSheetId="2">'2024 (корр)'!____________________q17</definedName>
    <definedName name="____________________q17">[0]!____________________q17</definedName>
    <definedName name="____________________q2" localSheetId="1">'2024'!____________________q2</definedName>
    <definedName name="____________________q2" localSheetId="2">'2024 (корр)'!____________________q2</definedName>
    <definedName name="____________________q2">[0]!____________________q2</definedName>
    <definedName name="____________________q3" localSheetId="1">'2024'!____________________q3</definedName>
    <definedName name="____________________q3" localSheetId="2">'2024 (корр)'!____________________q3</definedName>
    <definedName name="____________________q3">[0]!____________________q3</definedName>
    <definedName name="____________________q4" localSheetId="1">'2024'!____________________q4</definedName>
    <definedName name="____________________q4" localSheetId="2">'2024 (корр)'!____________________q4</definedName>
    <definedName name="____________________q4">[0]!____________________q4</definedName>
    <definedName name="____________________q5" localSheetId="1">'2024'!____________________q5</definedName>
    <definedName name="____________________q5" localSheetId="2">'2024 (корр)'!____________________q5</definedName>
    <definedName name="____________________q5">[0]!____________________q5</definedName>
    <definedName name="____________________q6" localSheetId="1">'2024'!____________________q6</definedName>
    <definedName name="____________________q6" localSheetId="2">'2024 (корр)'!____________________q6</definedName>
    <definedName name="____________________q6">[0]!____________________q6</definedName>
    <definedName name="____________________q7" localSheetId="1">'2024'!____________________q7</definedName>
    <definedName name="____________________q7" localSheetId="2">'2024 (корр)'!____________________q7</definedName>
    <definedName name="____________________q7">[0]!____________________q7</definedName>
    <definedName name="____________________q8" localSheetId="1">'2024'!____________________q8</definedName>
    <definedName name="____________________q8" localSheetId="2">'2024 (корр)'!____________________q8</definedName>
    <definedName name="____________________q8">[0]!____________________q8</definedName>
    <definedName name="____________________q9" localSheetId="1">'2024'!____________________q9</definedName>
    <definedName name="____________________q9" localSheetId="2">'2024 (корр)'!____________________q9</definedName>
    <definedName name="____________________q9">[0]!____________________q9</definedName>
    <definedName name="____________________r" localSheetId="1">'2024'!____________________r</definedName>
    <definedName name="____________________r" localSheetId="2">'2024 (корр)'!____________________r</definedName>
    <definedName name="____________________r">[0]!____________________r</definedName>
    <definedName name="___________________dat1" localSheetId="1">#REF!</definedName>
    <definedName name="___________________dat1" localSheetId="2">#REF!</definedName>
    <definedName name="___________________dat1">#REF!</definedName>
    <definedName name="___________________dat10" localSheetId="1">#REF!</definedName>
    <definedName name="___________________dat10" localSheetId="2">#REF!</definedName>
    <definedName name="___________________dat10">#REF!</definedName>
    <definedName name="___________________dat11">#REF!</definedName>
    <definedName name="___________________dat12">#REF!</definedName>
    <definedName name="___________________dat13">#REF!</definedName>
    <definedName name="___________________dat14">#REF!</definedName>
    <definedName name="___________________dat15">#REF!</definedName>
    <definedName name="___________________dat16">#REF!</definedName>
    <definedName name="___________________dat17">#REF!</definedName>
    <definedName name="___________________dat18">#REF!</definedName>
    <definedName name="___________________dat19">#REF!</definedName>
    <definedName name="___________________dat2">#REF!</definedName>
    <definedName name="___________________dat20">#REF!</definedName>
    <definedName name="___________________dat21">#REF!</definedName>
    <definedName name="___________________dat22">#REF!</definedName>
    <definedName name="___________________dat23">#REF!</definedName>
    <definedName name="___________________dat24">#REF!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FY1" localSheetId="1">'2024'!___________________FY1</definedName>
    <definedName name="___________________FY1" localSheetId="2">'2024 (корр)'!___________________FY1</definedName>
    <definedName name="___________________FY1">[0]!___________________FY1</definedName>
    <definedName name="___________________M8" localSheetId="1">'2024'!___________________M8</definedName>
    <definedName name="___________________M8" localSheetId="2">'2024 (корр)'!___________________M8</definedName>
    <definedName name="___________________M8">[0]!___________________M8</definedName>
    <definedName name="___________________M9" localSheetId="1">'2024'!___________________M9</definedName>
    <definedName name="___________________M9" localSheetId="2">'2024 (корр)'!___________________M9</definedName>
    <definedName name="___________________M9">[0]!___________________M9</definedName>
    <definedName name="___________________q11" localSheetId="1">'2024'!___________________q11</definedName>
    <definedName name="___________________q11" localSheetId="2">'2024 (корр)'!___________________q11</definedName>
    <definedName name="___________________q11">[0]!___________________q11</definedName>
    <definedName name="___________________q15" localSheetId="1">'2024'!___________________q15</definedName>
    <definedName name="___________________q15" localSheetId="2">'2024 (корр)'!___________________q15</definedName>
    <definedName name="___________________q15">[0]!___________________q15</definedName>
    <definedName name="___________________q17" localSheetId="1">'2024'!___________________q17</definedName>
    <definedName name="___________________q17" localSheetId="2">'2024 (корр)'!___________________q17</definedName>
    <definedName name="___________________q17">[0]!___________________q17</definedName>
    <definedName name="___________________q2" localSheetId="1">'2024'!___________________q2</definedName>
    <definedName name="___________________q2" localSheetId="2">'2024 (корр)'!___________________q2</definedName>
    <definedName name="___________________q2">[0]!___________________q2</definedName>
    <definedName name="___________________q3" localSheetId="1">'2024'!___________________q3</definedName>
    <definedName name="___________________q3" localSheetId="2">'2024 (корр)'!___________________q3</definedName>
    <definedName name="___________________q3">[0]!___________________q3</definedName>
    <definedName name="___________________q4" localSheetId="1">'2024'!___________________q4</definedName>
    <definedName name="___________________q4" localSheetId="2">'2024 (корр)'!___________________q4</definedName>
    <definedName name="___________________q4">[0]!___________________q4</definedName>
    <definedName name="___________________q5" localSheetId="1">'2024'!___________________q5</definedName>
    <definedName name="___________________q5" localSheetId="2">'2024 (корр)'!___________________q5</definedName>
    <definedName name="___________________q5">[0]!___________________q5</definedName>
    <definedName name="___________________q6" localSheetId="1">'2024'!___________________q6</definedName>
    <definedName name="___________________q6" localSheetId="2">'2024 (корр)'!___________________q6</definedName>
    <definedName name="___________________q6">[0]!___________________q6</definedName>
    <definedName name="___________________q7" localSheetId="1">'2024'!___________________q7</definedName>
    <definedName name="___________________q7" localSheetId="2">'2024 (корр)'!___________________q7</definedName>
    <definedName name="___________________q7">[0]!___________________q7</definedName>
    <definedName name="___________________q8" localSheetId="1">'2024'!___________________q8</definedName>
    <definedName name="___________________q8" localSheetId="2">'2024 (корр)'!___________________q8</definedName>
    <definedName name="___________________q8">[0]!___________________q8</definedName>
    <definedName name="___________________q9" localSheetId="1">'2024'!___________________q9</definedName>
    <definedName name="___________________q9" localSheetId="2">'2024 (корр)'!___________________q9</definedName>
    <definedName name="___________________q9">[0]!___________________q9</definedName>
    <definedName name="___________________r" localSheetId="1">'2024'!___________________r</definedName>
    <definedName name="___________________r" localSheetId="2">'2024 (корр)'!___________________r</definedName>
    <definedName name="___________________r">[0]!___________________r</definedName>
    <definedName name="__________________FY1" localSheetId="1">'2024'!__________________FY1</definedName>
    <definedName name="__________________FY1" localSheetId="2">'2024 (корр)'!__________________FY1</definedName>
    <definedName name="__________________FY1">[0]!__________________FY1</definedName>
    <definedName name="__________________M8">#N/A</definedName>
    <definedName name="__________________M9">#N/A</definedName>
    <definedName name="__________________q11">#N/A</definedName>
    <definedName name="__________________q15">#N/A</definedName>
    <definedName name="__________________q17">#N/A</definedName>
    <definedName name="__________________q2">#N/A</definedName>
    <definedName name="__________________q3">#N/A</definedName>
    <definedName name="__________________q4">#N/A</definedName>
    <definedName name="__________________q5">#N/A</definedName>
    <definedName name="__________________q6">#N/A</definedName>
    <definedName name="__________________q7">#N/A</definedName>
    <definedName name="__________________q8">#N/A</definedName>
    <definedName name="__________________q9">#N/A</definedName>
    <definedName name="__________________r" localSheetId="1">'2024'!__________________r</definedName>
    <definedName name="__________________r" localSheetId="2">'2024 (корр)'!__________________r</definedName>
    <definedName name="__________________r">[0]!__________________r</definedName>
    <definedName name="_________________FY1" localSheetId="1">'2024'!_________________FY1</definedName>
    <definedName name="_________________FY1" localSheetId="2">'2024 (корр)'!_________________FY1</definedName>
    <definedName name="_________________FY1">[0]!_________________FY1</definedName>
    <definedName name="_________________M8">#N/A</definedName>
    <definedName name="_________________M9">#N/A</definedName>
    <definedName name="_________________q11">#N/A</definedName>
    <definedName name="_________________q15">#N/A</definedName>
    <definedName name="_________________q17">#N/A</definedName>
    <definedName name="_________________q2">#N/A</definedName>
    <definedName name="_________________q3">#N/A</definedName>
    <definedName name="_________________q4">#N/A</definedName>
    <definedName name="_________________q5">#N/A</definedName>
    <definedName name="_________________q6">#N/A</definedName>
    <definedName name="_________________q7">#N/A</definedName>
    <definedName name="_________________q8">#N/A</definedName>
    <definedName name="_________________q9">#N/A</definedName>
    <definedName name="_________________r" localSheetId="1">'2024'!_________________r</definedName>
    <definedName name="_________________r" localSheetId="2">'2024 (корр)'!_________________r</definedName>
    <definedName name="_________________r">[0]!_________________r</definedName>
    <definedName name="________________dat1" localSheetId="1">#REF!</definedName>
    <definedName name="________________dat1" localSheetId="2">#REF!</definedName>
    <definedName name="________________dat1">#REF!</definedName>
    <definedName name="________________dat10" localSheetId="1">#REF!</definedName>
    <definedName name="________________dat10" localSheetId="2">#REF!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Y1">#N/A</definedName>
    <definedName name="________________M8">#N/A</definedName>
    <definedName name="________________M9">#N/A</definedName>
    <definedName name="________________Num2">#REF!</definedName>
    <definedName name="________________q11">#N/A</definedName>
    <definedName name="________________q15">#N/A</definedName>
    <definedName name="________________q17">#N/A</definedName>
    <definedName name="________________q2">#N/A</definedName>
    <definedName name="________________q3">#N/A</definedName>
    <definedName name="________________q4">#N/A</definedName>
    <definedName name="________________q5">#N/A</definedName>
    <definedName name="________________q6">#N/A</definedName>
    <definedName name="________________q7">#N/A</definedName>
    <definedName name="________________q8">#N/A</definedName>
    <definedName name="________________q9">#N/A</definedName>
    <definedName name="________________r">#N/A</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Y1">#N/A</definedName>
    <definedName name="_______________M8">#N/A</definedName>
    <definedName name="_______________M9">#N/A</definedName>
    <definedName name="_______________Num2">#REF!</definedName>
    <definedName name="_______________q11">#N/A</definedName>
    <definedName name="_______________q15">#N/A</definedName>
    <definedName name="_______________q17">#N/A</definedName>
    <definedName name="_______________q2">#N/A</definedName>
    <definedName name="_______________q3">#N/A</definedName>
    <definedName name="_______________q4">#N/A</definedName>
    <definedName name="_______________q5">#N/A</definedName>
    <definedName name="_______________q6">#N/A</definedName>
    <definedName name="_______________q7">#N/A</definedName>
    <definedName name="_______________q8">#N/A</definedName>
    <definedName name="_______________q9">#N/A</definedName>
    <definedName name="_______________r">#N/A</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Y1">#N/A</definedName>
    <definedName name="______________M8">#N/A</definedName>
    <definedName name="______________M9">#N/A</definedName>
    <definedName name="______________Num2">#REF!</definedName>
    <definedName name="______________q11">#N/A</definedName>
    <definedName name="______________q15">#N/A</definedName>
    <definedName name="______________q17">#N/A</definedName>
    <definedName name="______________q2">#N/A</definedName>
    <definedName name="______________q3">#N/A</definedName>
    <definedName name="______________q4">#N/A</definedName>
    <definedName name="______________q5">#N/A</definedName>
    <definedName name="______________q6">#N/A</definedName>
    <definedName name="______________q7">#N/A</definedName>
    <definedName name="______________q8">#N/A</definedName>
    <definedName name="______________q9">#N/A</definedName>
    <definedName name="______________r">#N/A</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Y1">#N/A</definedName>
    <definedName name="_____________M8">#N/A</definedName>
    <definedName name="_____________M9">#N/A</definedName>
    <definedName name="_____________Num2">#REF!</definedName>
    <definedName name="_____________q11">#N/A</definedName>
    <definedName name="_____________q15">#N/A</definedName>
    <definedName name="_____________q17">#N/A</definedName>
    <definedName name="_____________q2">#N/A</definedName>
    <definedName name="_____________q3">#N/A</definedName>
    <definedName name="_____________q4">#N/A</definedName>
    <definedName name="_____________q5">#N/A</definedName>
    <definedName name="_____________q6">#N/A</definedName>
    <definedName name="_____________q7">#N/A</definedName>
    <definedName name="_____________q8">#N/A</definedName>
    <definedName name="_____________q9">#N/A</definedName>
    <definedName name="_____________r">#N/A</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Y1">#N/A</definedName>
    <definedName name="____________M8">#N/A</definedName>
    <definedName name="____________M9">#N/A</definedName>
    <definedName name="____________Num2">#REF!</definedName>
    <definedName name="____________q11">#N/A</definedName>
    <definedName name="____________q15">#N/A</definedName>
    <definedName name="____________q17">#N/A</definedName>
    <definedName name="____________q2">#N/A</definedName>
    <definedName name="____________q3">#N/A</definedName>
    <definedName name="____________q4">#N/A</definedName>
    <definedName name="____________q5">#N/A</definedName>
    <definedName name="____________q6">#N/A</definedName>
    <definedName name="____________q7">#N/A</definedName>
    <definedName name="____________q8">#N/A</definedName>
    <definedName name="____________q9">#N/A</definedName>
    <definedName name="____________r">#N/A</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w1">[1]!___________ew1</definedName>
    <definedName name="___________FY1">#N/A</definedName>
    <definedName name="___________M8">#N/A</definedName>
    <definedName name="___________M9">#N/A</definedName>
    <definedName name="___________Num2">#REF!</definedName>
    <definedName name="___________q11">#N/A</definedName>
    <definedName name="___________q15">#N/A</definedName>
    <definedName name="___________q17">#N/A</definedName>
    <definedName name="___________q2">#N/A</definedName>
    <definedName name="___________q3">#N/A</definedName>
    <definedName name="___________q4">#N/A</definedName>
    <definedName name="___________q5">#N/A</definedName>
    <definedName name="___________q6">#N/A</definedName>
    <definedName name="___________q7">#N/A</definedName>
    <definedName name="___________q8">#N/A</definedName>
    <definedName name="___________q9">#N/A</definedName>
    <definedName name="___________r">#N/A</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1">[1]!__________ew1</definedName>
    <definedName name="__________FY1">#N/A</definedName>
    <definedName name="__________M8">#N/A</definedName>
    <definedName name="__________M9">#N/A</definedName>
    <definedName name="__________Num2">#REF!</definedName>
    <definedName name="__________q11">#N/A</definedName>
    <definedName name="__________q15">#N/A</definedName>
    <definedName name="__________q17">#N/A</definedName>
    <definedName name="__________q2">#N/A</definedName>
    <definedName name="__________q3">#N/A</definedName>
    <definedName name="__________q4">#N/A</definedName>
    <definedName name="__________q5">#N/A</definedName>
    <definedName name="__________q6">#N/A</definedName>
    <definedName name="__________q7">#N/A</definedName>
    <definedName name="__________q8">#N/A</definedName>
    <definedName name="__________q9">#N/A</definedName>
    <definedName name="__________r">#N/A</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CEH00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1">[1]!_________ew1</definedName>
    <definedName name="_________FY1">#N/A</definedName>
    <definedName name="_________M8">#N/A</definedName>
    <definedName name="_________M9">#N/A</definedName>
    <definedName name="_________Num2">#REF!</definedName>
    <definedName name="_________q11">#N/A</definedName>
    <definedName name="_________q15">#N/A</definedName>
    <definedName name="_________q17">#N/A</definedName>
    <definedName name="_________q2">#N/A</definedName>
    <definedName name="_________q3">#N/A</definedName>
    <definedName name="_________q4">#N/A</definedName>
    <definedName name="_________q5">#N/A</definedName>
    <definedName name="_________q6">#N/A</definedName>
    <definedName name="_________q7">#N/A</definedName>
    <definedName name="_________q8">#N/A</definedName>
    <definedName name="_________q9">#N/A</definedName>
    <definedName name="_________r">#N/A</definedName>
    <definedName name="_________SP1">[3]FES!#REF!</definedName>
    <definedName name="_________SP10">[3]FES!#REF!</definedName>
    <definedName name="_________SP11">[3]FES!#REF!</definedName>
    <definedName name="_________SP12">[3]FES!#REF!</definedName>
    <definedName name="_________SP13">[3]FES!#REF!</definedName>
    <definedName name="_________SP14">[3]FES!#REF!</definedName>
    <definedName name="_________SP15">[3]FES!#REF!</definedName>
    <definedName name="_________SP16">[3]FES!#REF!</definedName>
    <definedName name="_________SP17">[3]FES!#REF!</definedName>
    <definedName name="_________SP18">[3]FES!#REF!</definedName>
    <definedName name="_________SP19">[3]FES!#REF!</definedName>
    <definedName name="_________SP2">[3]FES!#REF!</definedName>
    <definedName name="_________SP20">[3]FES!#REF!</definedName>
    <definedName name="_________SP3">[3]FES!#REF!</definedName>
    <definedName name="_________SP4">[3]FES!#REF!</definedName>
    <definedName name="_________SP5">[3]FES!#REF!</definedName>
    <definedName name="_________SP7">[3]FES!#REF!</definedName>
    <definedName name="_________SP8">[3]FES!#REF!</definedName>
    <definedName name="_________SP9">[3]FES!#REF!</definedName>
    <definedName name="_________vp1">#REF!</definedName>
    <definedName name="_________vpp1">#REF!</definedName>
    <definedName name="_________vpp2">#REF!</definedName>
    <definedName name="_________vpp3">#REF!</definedName>
    <definedName name="_________vpp4">#REF!</definedName>
    <definedName name="_________vpp5">#REF!</definedName>
    <definedName name="_________vpp6">#REF!</definedName>
    <definedName name="_________vpp7">#REF!</definedName>
    <definedName name="________CEH009">#REF!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1">[1]!________ew1</definedName>
    <definedName name="________FY1">#N/A</definedName>
    <definedName name="________M8">#N/A</definedName>
    <definedName name="________M9">#N/A</definedName>
    <definedName name="________Num2">#REF!</definedName>
    <definedName name="________q11">#N/A</definedName>
    <definedName name="________q15">#N/A</definedName>
    <definedName name="________q17">#N/A</definedName>
    <definedName name="________q2">#N/A</definedName>
    <definedName name="________q3">#N/A</definedName>
    <definedName name="________q4">#N/A</definedName>
    <definedName name="________q5">#N/A</definedName>
    <definedName name="________q6">#N/A</definedName>
    <definedName name="________q7">#N/A</definedName>
    <definedName name="________q8">#N/A</definedName>
    <definedName name="________q9">#N/A</definedName>
    <definedName name="________r">#N/A</definedName>
    <definedName name="________SP1">[3]FES!#REF!</definedName>
    <definedName name="________SP10">[3]FES!#REF!</definedName>
    <definedName name="________SP11">[3]FES!#REF!</definedName>
    <definedName name="________SP12">[3]FES!#REF!</definedName>
    <definedName name="________SP13">[3]FES!#REF!</definedName>
    <definedName name="________SP14">[3]FES!#REF!</definedName>
    <definedName name="________SP15">[3]FES!#REF!</definedName>
    <definedName name="________SP16">[3]FES!#REF!</definedName>
    <definedName name="________SP17">[3]FES!#REF!</definedName>
    <definedName name="________SP18">[3]FES!#REF!</definedName>
    <definedName name="________SP19">[3]FES!#REF!</definedName>
    <definedName name="________SP2">[3]FES!#REF!</definedName>
    <definedName name="________SP20">[3]FES!#REF!</definedName>
    <definedName name="________SP3">[3]FES!#REF!</definedName>
    <definedName name="________SP4">[3]FES!#REF!</definedName>
    <definedName name="________SP5">[3]FES!#REF!</definedName>
    <definedName name="________SP7">[3]FES!#REF!</definedName>
    <definedName name="________SP8">[3]FES!#REF!</definedName>
    <definedName name="________SP9">[3]FES!#REF!</definedName>
    <definedName name="________vp1">#REF!</definedName>
    <definedName name="________vpp1">#REF!</definedName>
    <definedName name="________vpp2">#REF!</definedName>
    <definedName name="________vpp3">#REF!</definedName>
    <definedName name="________vpp4">#REF!</definedName>
    <definedName name="________vpp5">#REF!</definedName>
    <definedName name="________vpp6">#REF!</definedName>
    <definedName name="________vpp7">#REF!</definedName>
    <definedName name="_______CEH009">#REF!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1">[1]!_______ew1</definedName>
    <definedName name="_______FY1">#N/A</definedName>
    <definedName name="_______M8">#N/A</definedName>
    <definedName name="_______M9">#N/A</definedName>
    <definedName name="_______Num2">#REF!</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_r">#N/A</definedName>
    <definedName name="_______SP1">[3]FES!#REF!</definedName>
    <definedName name="_______SP10">[3]FES!#REF!</definedName>
    <definedName name="_______SP11">[3]FES!#REF!</definedName>
    <definedName name="_______SP12">[3]FES!#REF!</definedName>
    <definedName name="_______SP13">[3]FES!#REF!</definedName>
    <definedName name="_______SP14">[3]FES!#REF!</definedName>
    <definedName name="_______SP15">[3]FES!#REF!</definedName>
    <definedName name="_______SP16">[3]FES!#REF!</definedName>
    <definedName name="_______SP17">[3]FES!#REF!</definedName>
    <definedName name="_______SP18">[3]FES!#REF!</definedName>
    <definedName name="_______SP19">[3]FES!#REF!</definedName>
    <definedName name="_______SP2">[3]FES!#REF!</definedName>
    <definedName name="_______SP20">[3]FES!#REF!</definedName>
    <definedName name="_______SP3">[3]FES!#REF!</definedName>
    <definedName name="_______SP4">[3]FES!#REF!</definedName>
    <definedName name="_______SP5">[3]FES!#REF!</definedName>
    <definedName name="_______SP7">[3]FES!#REF!</definedName>
    <definedName name="_______SP8">[3]FES!#REF!</definedName>
    <definedName name="_______SP9">[3]FES!#REF!</definedName>
    <definedName name="_______vp1">#REF!</definedName>
    <definedName name="_______vpp1">#REF!</definedName>
    <definedName name="_______vpp2">#REF!</definedName>
    <definedName name="_______vpp3">#REF!</definedName>
    <definedName name="_______vpp4">#REF!</definedName>
    <definedName name="_______vpp5">#REF!</definedName>
    <definedName name="_______vpp6">#REF!</definedName>
    <definedName name="_______vpp7">#REF!</definedName>
    <definedName name="______CEH009">#REF!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1">[1]!______ew1</definedName>
    <definedName name="______FY1">#N/A</definedName>
    <definedName name="______M8" localSheetId="1">'2024'!______M8</definedName>
    <definedName name="______M8" localSheetId="2">'2024 (корр)'!______M8</definedName>
    <definedName name="______M8">[0]!______M8</definedName>
    <definedName name="______M9" localSheetId="1">'2024'!______M9</definedName>
    <definedName name="______M9" localSheetId="2">'2024 (корр)'!______M9</definedName>
    <definedName name="______M9">[0]!______M9</definedName>
    <definedName name="______Num2" localSheetId="1">#REF!</definedName>
    <definedName name="______Num2" localSheetId="2">#REF!</definedName>
    <definedName name="______Num2">#REF!</definedName>
    <definedName name="______q11" localSheetId="1">'2024'!______q11</definedName>
    <definedName name="______q11" localSheetId="2">'2024 (корр)'!______q11</definedName>
    <definedName name="______q11">[0]!______q11</definedName>
    <definedName name="______q15" localSheetId="1">'2024'!______q15</definedName>
    <definedName name="______q15" localSheetId="2">'2024 (корр)'!______q15</definedName>
    <definedName name="______q15">[0]!______q15</definedName>
    <definedName name="______q17" localSheetId="1">'2024'!______q17</definedName>
    <definedName name="______q17" localSheetId="2">'2024 (корр)'!______q17</definedName>
    <definedName name="______q17">[0]!______q17</definedName>
    <definedName name="______q2" localSheetId="1">'2024'!______q2</definedName>
    <definedName name="______q2" localSheetId="2">'2024 (корр)'!______q2</definedName>
    <definedName name="______q2">[0]!______q2</definedName>
    <definedName name="______q3" localSheetId="1">'2024'!______q3</definedName>
    <definedName name="______q3" localSheetId="2">'2024 (корр)'!______q3</definedName>
    <definedName name="______q3">[0]!______q3</definedName>
    <definedName name="______q4" localSheetId="1">'2024'!______q4</definedName>
    <definedName name="______q4" localSheetId="2">'2024 (корр)'!______q4</definedName>
    <definedName name="______q4">[0]!______q4</definedName>
    <definedName name="______q5" localSheetId="1">'2024'!______q5</definedName>
    <definedName name="______q5" localSheetId="2">'2024 (корр)'!______q5</definedName>
    <definedName name="______q5">[0]!______q5</definedName>
    <definedName name="______q6" localSheetId="1">'2024'!______q6</definedName>
    <definedName name="______q6" localSheetId="2">'2024 (корр)'!______q6</definedName>
    <definedName name="______q6">[0]!______q6</definedName>
    <definedName name="______q7" localSheetId="1">'2024'!______q7</definedName>
    <definedName name="______q7" localSheetId="2">'2024 (корр)'!______q7</definedName>
    <definedName name="______q7">[0]!______q7</definedName>
    <definedName name="______q8" localSheetId="1">'2024'!______q8</definedName>
    <definedName name="______q8" localSheetId="2">'2024 (корр)'!______q8</definedName>
    <definedName name="______q8">[0]!______q8</definedName>
    <definedName name="______q9" localSheetId="1">'2024'!______q9</definedName>
    <definedName name="______q9" localSheetId="2">'2024 (корр)'!______q9</definedName>
    <definedName name="______q9">[0]!______q9</definedName>
    <definedName name="______r">#N/A</definedName>
    <definedName name="______SP1" localSheetId="1">[3]FES!#REF!</definedName>
    <definedName name="______SP1" localSheetId="2">[3]FES!#REF!</definedName>
    <definedName name="______SP1">[3]FES!#REF!</definedName>
    <definedName name="______SP10" localSheetId="1">[3]FES!#REF!</definedName>
    <definedName name="______SP10" localSheetId="2">[3]FES!#REF!</definedName>
    <definedName name="______SP10">[3]FES!#REF!</definedName>
    <definedName name="______SP11" localSheetId="1">[3]FES!#REF!</definedName>
    <definedName name="______SP11" localSheetId="2">[3]FES!#REF!</definedName>
    <definedName name="______SP11">[3]FES!#REF!</definedName>
    <definedName name="______SP12">[3]FES!#REF!</definedName>
    <definedName name="______SP13">[3]FES!#REF!</definedName>
    <definedName name="______SP14">[3]FES!#REF!</definedName>
    <definedName name="______SP15">[3]FES!#REF!</definedName>
    <definedName name="______SP16">[3]FES!#REF!</definedName>
    <definedName name="______SP17">[3]FES!#REF!</definedName>
    <definedName name="______SP18">[3]FES!#REF!</definedName>
    <definedName name="______SP19">[3]FES!#REF!</definedName>
    <definedName name="______SP2">[3]FES!#REF!</definedName>
    <definedName name="______SP20">[3]FES!#REF!</definedName>
    <definedName name="______SP3">[3]FES!#REF!</definedName>
    <definedName name="______SP4">[3]FES!#REF!</definedName>
    <definedName name="______SP5">[3]FES!#REF!</definedName>
    <definedName name="______SP7">[3]FES!#REF!</definedName>
    <definedName name="______SP8">[3]FES!#REF!</definedName>
    <definedName name="______SP9">[3]FES!#REF!</definedName>
    <definedName name="______vp1">#REF!</definedName>
    <definedName name="______vpp1">#REF!</definedName>
    <definedName name="______vpp2">#REF!</definedName>
    <definedName name="______vpp3">#REF!</definedName>
    <definedName name="______vpp4">#REF!</definedName>
    <definedName name="______vpp5">#REF!</definedName>
    <definedName name="______vpp6">#REF!</definedName>
    <definedName name="______vpp7">#REF!</definedName>
    <definedName name="_____CEH00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1">[1]!_____ew1</definedName>
    <definedName name="_____FY1" localSheetId="1">'2024'!_____FY1</definedName>
    <definedName name="_____FY1" localSheetId="2">'2024 (корр)'!_____FY1</definedName>
    <definedName name="_____FY1">[0]!_____FY1</definedName>
    <definedName name="_____M8" localSheetId="1">'2024'!_____M8</definedName>
    <definedName name="_____M8" localSheetId="2">'2024 (корр)'!_____M8</definedName>
    <definedName name="_____M8">[0]!_____M8</definedName>
    <definedName name="_____M9" localSheetId="1">'2024'!_____M9</definedName>
    <definedName name="_____M9" localSheetId="2">'2024 (корр)'!_____M9</definedName>
    <definedName name="_____M9">[0]!_____M9</definedName>
    <definedName name="_____Num2" localSheetId="1">#REF!</definedName>
    <definedName name="_____Num2" localSheetId="2">#REF!</definedName>
    <definedName name="_____Num2">#REF!</definedName>
    <definedName name="_____q11" localSheetId="1">'2024'!_____q11</definedName>
    <definedName name="_____q11" localSheetId="2">'2024 (корр)'!_____q11</definedName>
    <definedName name="_____q11">[0]!_____q11</definedName>
    <definedName name="_____q15" localSheetId="1">'2024'!_____q15</definedName>
    <definedName name="_____q15" localSheetId="2">'2024 (корр)'!_____q15</definedName>
    <definedName name="_____q15">[0]!_____q15</definedName>
    <definedName name="_____q17" localSheetId="1">'2024'!_____q17</definedName>
    <definedName name="_____q17" localSheetId="2">'2024 (корр)'!_____q17</definedName>
    <definedName name="_____q17">[0]!_____q17</definedName>
    <definedName name="_____q2" localSheetId="1">'2024'!_____q2</definedName>
    <definedName name="_____q2" localSheetId="2">'2024 (корр)'!_____q2</definedName>
    <definedName name="_____q2">[0]!_____q2</definedName>
    <definedName name="_____q3" localSheetId="1">'2024'!_____q3</definedName>
    <definedName name="_____q3" localSheetId="2">'2024 (корр)'!_____q3</definedName>
    <definedName name="_____q3">[0]!_____q3</definedName>
    <definedName name="_____q4" localSheetId="1">'2024'!_____q4</definedName>
    <definedName name="_____q4" localSheetId="2">'2024 (корр)'!_____q4</definedName>
    <definedName name="_____q4">[0]!_____q4</definedName>
    <definedName name="_____q5" localSheetId="1">'2024'!_____q5</definedName>
    <definedName name="_____q5" localSheetId="2">'2024 (корр)'!_____q5</definedName>
    <definedName name="_____q5">[0]!_____q5</definedName>
    <definedName name="_____q6" localSheetId="1">'2024'!_____q6</definedName>
    <definedName name="_____q6" localSheetId="2">'2024 (корр)'!_____q6</definedName>
    <definedName name="_____q6">[0]!_____q6</definedName>
    <definedName name="_____q7" localSheetId="1">'2024'!_____q7</definedName>
    <definedName name="_____q7" localSheetId="2">'2024 (корр)'!_____q7</definedName>
    <definedName name="_____q7">[0]!_____q7</definedName>
    <definedName name="_____q8" localSheetId="1">'2024'!_____q8</definedName>
    <definedName name="_____q8" localSheetId="2">'2024 (корр)'!_____q8</definedName>
    <definedName name="_____q8">[0]!_____q8</definedName>
    <definedName name="_____q9" localSheetId="1">'2024'!_____q9</definedName>
    <definedName name="_____q9" localSheetId="2">'2024 (корр)'!_____q9</definedName>
    <definedName name="_____q9">[0]!_____q9</definedName>
    <definedName name="_____r" localSheetId="1">'2024'!_____r</definedName>
    <definedName name="_____r" localSheetId="2">'2024 (корр)'!_____r</definedName>
    <definedName name="_____r">[0]!_____r</definedName>
    <definedName name="_____SP1" localSheetId="1">[3]FES!#REF!</definedName>
    <definedName name="_____SP1" localSheetId="2">[3]FES!#REF!</definedName>
    <definedName name="_____SP1">[3]FES!#REF!</definedName>
    <definedName name="_____SP10" localSheetId="1">[3]FES!#REF!</definedName>
    <definedName name="_____SP10" localSheetId="2">[3]FES!#REF!</definedName>
    <definedName name="_____SP10">[3]FES!#REF!</definedName>
    <definedName name="_____SP11" localSheetId="1">[3]FES!#REF!</definedName>
    <definedName name="_____SP11" localSheetId="2">[3]FES!#REF!</definedName>
    <definedName name="_____SP11">[3]FES!#REF!</definedName>
    <definedName name="_____SP12">[3]FES!#REF!</definedName>
    <definedName name="_____SP13">[3]FES!#REF!</definedName>
    <definedName name="_____SP14">[3]FES!#REF!</definedName>
    <definedName name="_____SP15">[3]FES!#REF!</definedName>
    <definedName name="_____SP16">[3]FES!#REF!</definedName>
    <definedName name="_____SP17">[3]FES!#REF!</definedName>
    <definedName name="_____SP18">[3]FES!#REF!</definedName>
    <definedName name="_____SP19">[3]FES!#REF!</definedName>
    <definedName name="_____SP2">[3]FES!#REF!</definedName>
    <definedName name="_____SP20">[3]FES!#REF!</definedName>
    <definedName name="_____SP3">[3]FES!#REF!</definedName>
    <definedName name="_____SP4">[3]FES!#REF!</definedName>
    <definedName name="_____SP5">[3]FES!#REF!</definedName>
    <definedName name="_____SP7">[3]FES!#REF!</definedName>
    <definedName name="_____SP8">[3]FES!#REF!</definedName>
    <definedName name="_____SP9">[3]FES!#REF!</definedName>
    <definedName name="_____vp1">#REF!</definedName>
    <definedName name="_____vpp1">#REF!</definedName>
    <definedName name="_____vpp2">#REF!</definedName>
    <definedName name="_____vpp3">#REF!</definedName>
    <definedName name="_____vpp4">#REF!</definedName>
    <definedName name="_____vpp5">#REF!</definedName>
    <definedName name="_____vpp6">#REF!</definedName>
    <definedName name="_____vpp7">#REF!</definedName>
    <definedName name="____CEH00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1">[1]!____dd1</definedName>
    <definedName name="____ew1">[1]!____ew1</definedName>
    <definedName name="____FY1" localSheetId="1">'2024'!____FY1</definedName>
    <definedName name="____FY1" localSheetId="2">'2024 (корр)'!____FY1</definedName>
    <definedName name="____FY1">[0]!____FY1</definedName>
    <definedName name="____M8" localSheetId="1">'2024'!____M8</definedName>
    <definedName name="____M8" localSheetId="2">'2024 (корр)'!____M8</definedName>
    <definedName name="____M8">[0]!____M8</definedName>
    <definedName name="____M9" localSheetId="1">'2024'!____M9</definedName>
    <definedName name="____M9" localSheetId="2">'2024 (корр)'!____M9</definedName>
    <definedName name="____M9">[0]!____M9</definedName>
    <definedName name="____Num2" localSheetId="1">#REF!</definedName>
    <definedName name="____Num2" localSheetId="2">#REF!</definedName>
    <definedName name="____Num2">#REF!</definedName>
    <definedName name="____O100000" localSheetId="1">#REF!</definedName>
    <definedName name="____O100000" localSheetId="2">#REF!</definedName>
    <definedName name="____O100000">#REF!</definedName>
    <definedName name="____O66000">#REF!</definedName>
    <definedName name="____O67000">#REF!</definedName>
    <definedName name="____O68000">#REF!</definedName>
    <definedName name="____O69000">#REF!</definedName>
    <definedName name="____O70000">#REF!</definedName>
    <definedName name="____O80000">#REF!</definedName>
    <definedName name="____q11" localSheetId="1">'2024'!____q11</definedName>
    <definedName name="____q11" localSheetId="2">'2024 (корр)'!____q11</definedName>
    <definedName name="____q11">[0]!____q11</definedName>
    <definedName name="____q15" localSheetId="1">'2024'!____q15</definedName>
    <definedName name="____q15" localSheetId="2">'2024 (корр)'!____q15</definedName>
    <definedName name="____q15">[0]!____q15</definedName>
    <definedName name="____q17" localSheetId="1">'2024'!____q17</definedName>
    <definedName name="____q17" localSheetId="2">'2024 (корр)'!____q17</definedName>
    <definedName name="____q17">[0]!____q17</definedName>
    <definedName name="____q2" localSheetId="1">'2024'!____q2</definedName>
    <definedName name="____q2" localSheetId="2">'2024 (корр)'!____q2</definedName>
    <definedName name="____q2">[0]!____q2</definedName>
    <definedName name="____q3" localSheetId="1">'2024'!____q3</definedName>
    <definedName name="____q3" localSheetId="2">'2024 (корр)'!____q3</definedName>
    <definedName name="____q3">[0]!____q3</definedName>
    <definedName name="____q4" localSheetId="1">'2024'!____q4</definedName>
    <definedName name="____q4" localSheetId="2">'2024 (корр)'!____q4</definedName>
    <definedName name="____q4">[0]!____q4</definedName>
    <definedName name="____q5" localSheetId="1">'2024'!____q5</definedName>
    <definedName name="____q5" localSheetId="2">'2024 (корр)'!____q5</definedName>
    <definedName name="____q5">[0]!____q5</definedName>
    <definedName name="____q6" localSheetId="1">'2024'!____q6</definedName>
    <definedName name="____q6" localSheetId="2">'2024 (корр)'!____q6</definedName>
    <definedName name="____q6">[0]!____q6</definedName>
    <definedName name="____q7" localSheetId="1">'2024'!____q7</definedName>
    <definedName name="____q7" localSheetId="2">'2024 (корр)'!____q7</definedName>
    <definedName name="____q7">[0]!____q7</definedName>
    <definedName name="____q8" localSheetId="1">'2024'!____q8</definedName>
    <definedName name="____q8" localSheetId="2">'2024 (корр)'!____q8</definedName>
    <definedName name="____q8">[0]!____q8</definedName>
    <definedName name="____q9" localSheetId="1">'2024'!____q9</definedName>
    <definedName name="____q9" localSheetId="2">'2024 (корр)'!____q9</definedName>
    <definedName name="____q9">[0]!____q9</definedName>
    <definedName name="____r" localSheetId="1">'2024'!____r</definedName>
    <definedName name="____r" localSheetId="2">'2024 (корр)'!____r</definedName>
    <definedName name="____r">[0]!____r</definedName>
    <definedName name="____SP1" localSheetId="1">[3]FES!#REF!</definedName>
    <definedName name="____SP1" localSheetId="2">[3]FES!#REF!</definedName>
    <definedName name="____SP1">[3]FES!#REF!</definedName>
    <definedName name="____SP10" localSheetId="1">[3]FES!#REF!</definedName>
    <definedName name="____SP10" localSheetId="2">[3]FES!#REF!</definedName>
    <definedName name="____SP10">[3]FES!#REF!</definedName>
    <definedName name="____SP11" localSheetId="1">[3]FES!#REF!</definedName>
    <definedName name="____SP11" localSheetId="2">[3]FES!#REF!</definedName>
    <definedName name="____SP11">[3]FES!#REF!</definedName>
    <definedName name="____SP12">[3]FES!#REF!</definedName>
    <definedName name="____SP13">[3]FES!#REF!</definedName>
    <definedName name="____SP14">[3]FES!#REF!</definedName>
    <definedName name="____SP15">[3]FES!#REF!</definedName>
    <definedName name="____SP16">[3]FES!#REF!</definedName>
    <definedName name="____SP17">[3]FES!#REF!</definedName>
    <definedName name="____SP18">[3]FES!#REF!</definedName>
    <definedName name="____SP19">[3]FES!#REF!</definedName>
    <definedName name="____SP2">[3]FES!#REF!</definedName>
    <definedName name="____SP20">[3]FES!#REF!</definedName>
    <definedName name="____SP3">[3]FES!#REF!</definedName>
    <definedName name="____SP4">[3]FES!#REF!</definedName>
    <definedName name="____SP5">[3]FES!#REF!</definedName>
    <definedName name="____SP7">[3]FES!#REF!</definedName>
    <definedName name="____SP8">[3]FES!#REF!</definedName>
    <definedName name="____SP9">[3]FES!#REF!</definedName>
    <definedName name="____vp1">#REF!</definedName>
    <definedName name="____vpp1">#REF!</definedName>
    <definedName name="____vpp2">#REF!</definedName>
    <definedName name="____vpp3">#REF!</definedName>
    <definedName name="____vpp4">#REF!</definedName>
    <definedName name="____vpp5">#REF!</definedName>
    <definedName name="____vpp6">#REF!</definedName>
    <definedName name="____vpp7">#REF!</definedName>
    <definedName name="___a02">#REF!</definedName>
    <definedName name="___Bud3">#REF!</definedName>
    <definedName name="___CEH00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[1]!___dd1</definedName>
    <definedName name="__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_dtk7">[4]!___dtk7</definedName>
    <definedName name="___ew1">[1]!___ew1</definedName>
    <definedName name="___FY1">#N/A</definedName>
    <definedName name="___G590150">#REF!</definedName>
    <definedName name="___gf2">#REF!</definedName>
    <definedName name="___HLN101">#REF!</definedName>
    <definedName name="___M8" localSheetId="1">'2024'!___M8</definedName>
    <definedName name="___M8" localSheetId="2">'2024 (корр)'!___M8</definedName>
    <definedName name="___M8">[0]!___M8</definedName>
    <definedName name="___M9" localSheetId="1">'2024'!___M9</definedName>
    <definedName name="___M9" localSheetId="2">'2024 (корр)'!___M9</definedName>
    <definedName name="___M9">[0]!___M9</definedName>
    <definedName name="___Num2" localSheetId="1">#REF!</definedName>
    <definedName name="___Num2" localSheetId="2">#REF!</definedName>
    <definedName name="___Num2">#REF!</definedName>
    <definedName name="___O100000" localSheetId="1">#REF!</definedName>
    <definedName name="___O100000" localSheetId="2">#REF!</definedName>
    <definedName name="___O100000">#REF!</definedName>
    <definedName name="___O66000">#REF!</definedName>
    <definedName name="___O67000">#REF!</definedName>
    <definedName name="___O68000">#REF!</definedName>
    <definedName name="___O69000">#REF!</definedName>
    <definedName name="___O70000">#REF!</definedName>
    <definedName name="___O80000">#REF!</definedName>
    <definedName name="___Ob1">#REF!</definedName>
    <definedName name="___prd2">[5]Титульный!$E$31</definedName>
    <definedName name="___q11" localSheetId="1">'2024'!___q11</definedName>
    <definedName name="___q11" localSheetId="2">'2024 (корр)'!___q11</definedName>
    <definedName name="___q11">[0]!___q11</definedName>
    <definedName name="___q15" localSheetId="1">'2024'!___q15</definedName>
    <definedName name="___q15" localSheetId="2">'2024 (корр)'!___q15</definedName>
    <definedName name="___q15">[0]!___q15</definedName>
    <definedName name="___q17" localSheetId="1">'2024'!___q17</definedName>
    <definedName name="___q17" localSheetId="2">'2024 (корр)'!___q17</definedName>
    <definedName name="___q17">[0]!___q17</definedName>
    <definedName name="___q2" localSheetId="1">'2024'!___q2</definedName>
    <definedName name="___q2" localSheetId="2">'2024 (корр)'!___q2</definedName>
    <definedName name="___q2">[0]!___q2</definedName>
    <definedName name="___q3" localSheetId="1">'2024'!___q3</definedName>
    <definedName name="___q3" localSheetId="2">'2024 (корр)'!___q3</definedName>
    <definedName name="___q3">[0]!___q3</definedName>
    <definedName name="___q4" localSheetId="1">'2024'!___q4</definedName>
    <definedName name="___q4" localSheetId="2">'2024 (корр)'!___q4</definedName>
    <definedName name="___q4">[0]!___q4</definedName>
    <definedName name="___q5" localSheetId="1">'2024'!___q5</definedName>
    <definedName name="___q5" localSheetId="2">'2024 (корр)'!___q5</definedName>
    <definedName name="___q5">[0]!___q5</definedName>
    <definedName name="___q6" localSheetId="1">'2024'!___q6</definedName>
    <definedName name="___q6" localSheetId="2">'2024 (корр)'!___q6</definedName>
    <definedName name="___q6">[0]!___q6</definedName>
    <definedName name="___q7" localSheetId="1">'2024'!___q7</definedName>
    <definedName name="___q7" localSheetId="2">'2024 (корр)'!___q7</definedName>
    <definedName name="___q7">[0]!___q7</definedName>
    <definedName name="___q8" localSheetId="1">'2024'!___q8</definedName>
    <definedName name="___q8" localSheetId="2">'2024 (корр)'!___q8</definedName>
    <definedName name="___q8">[0]!___q8</definedName>
    <definedName name="___q9" localSheetId="1">'2024'!___q9</definedName>
    <definedName name="___q9" localSheetId="2">'2024 (корр)'!___q9</definedName>
    <definedName name="___q9">[0]!___q9</definedName>
    <definedName name="___r">#N/A</definedName>
    <definedName name="___SP1" localSheetId="1">[3]FES!#REF!</definedName>
    <definedName name="___SP1" localSheetId="2">[3]FES!#REF!</definedName>
    <definedName name="___SP1">[3]FES!#REF!</definedName>
    <definedName name="___SP10" localSheetId="1">[3]FES!#REF!</definedName>
    <definedName name="___SP10" localSheetId="2">[3]FES!#REF!</definedName>
    <definedName name="___SP10">[3]FES!#REF!</definedName>
    <definedName name="___SP11" localSheetId="1">[3]FES!#REF!</definedName>
    <definedName name="___SP11" localSheetId="2">[3]FES!#REF!</definedName>
    <definedName name="___SP11">[3]FES!#REF!</definedName>
    <definedName name="___SP12">[3]FES!#REF!</definedName>
    <definedName name="___SP13">[3]FES!#REF!</definedName>
    <definedName name="___SP14">[3]FES!#REF!</definedName>
    <definedName name="___SP15">[3]FES!#REF!</definedName>
    <definedName name="___SP16">[3]FES!#REF!</definedName>
    <definedName name="___SP17">[3]FES!#REF!</definedName>
    <definedName name="___SP18">[3]FES!#REF!</definedName>
    <definedName name="___SP19">[3]FES!#REF!</definedName>
    <definedName name="___SP2">[3]FES!#REF!</definedName>
    <definedName name="___SP20">[3]FES!#REF!</definedName>
    <definedName name="___SP3">[3]FES!#REF!</definedName>
    <definedName name="___SP4">[3]FES!#REF!</definedName>
    <definedName name="___SP5">[3]FES!#REF!</definedName>
    <definedName name="___SP7">[3]FES!#REF!</definedName>
    <definedName name="___SP8">[3]FES!#REF!</definedName>
    <definedName name="___SP9">[3]FES!#REF!</definedName>
    <definedName name="___tab1">#REF!</definedName>
    <definedName name="___tab3">#REF!</definedName>
    <definedName name="___tab4">#REF!</definedName>
    <definedName name="___tab5">#REF!</definedName>
    <definedName name="___vp1">#REF!</definedName>
    <definedName name="___vpp1">#REF!</definedName>
    <definedName name="___vpp2">#REF!</definedName>
    <definedName name="___vpp3">#REF!</definedName>
    <definedName name="___vpp4">#REF!</definedName>
    <definedName name="___vpp5">#REF!</definedName>
    <definedName name="___vpp6">#REF!</definedName>
    <definedName name="___vpp7">#REF!</definedName>
    <definedName name="__123Graph_AGRAPH1" hidden="1">'[6]на 1 тут'!#REF!</definedName>
    <definedName name="__123Graph_AGRAPH2" hidden="1">'[6]на 1 тут'!#REF!</definedName>
    <definedName name="__123Graph_BGRAPH1" hidden="1">'[6]на 1 тут'!#REF!</definedName>
    <definedName name="__123Graph_BGRAPH2" hidden="1">'[6]на 1 тут'!#REF!</definedName>
    <definedName name="__123Graph_CGRAPH1" hidden="1">'[6]на 1 тут'!#REF!</definedName>
    <definedName name="__123Graph_CGRAPH2" hidden="1">'[6]на 1 тут'!#REF!</definedName>
    <definedName name="__123Graph_LBL_AGRAPH1" hidden="1">'[6]на 1 тут'!#REF!</definedName>
    <definedName name="__123Graph_XGRAPH1" hidden="1">'[6]на 1 тут'!#REF!</definedName>
    <definedName name="__123Graph_XGRAPH2" hidden="1">'[6]на 1 тут'!#REF!</definedName>
    <definedName name="__a02">#REF!</definedName>
    <definedName name="__Bud3">#REF!</definedName>
    <definedName name="__CEH00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1">[1]!__dd1</definedName>
    <definedName name="_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tk7">[4]!__dtk7</definedName>
    <definedName name="__ew1">#N/A</definedName>
    <definedName name="__FY1" localSheetId="1">'2024'!__FY1</definedName>
    <definedName name="__FY1" localSheetId="2">'2024 (корр)'!__FY1</definedName>
    <definedName name="__FY1">[0]!__FY1</definedName>
    <definedName name="__G590150" localSheetId="1">#REF!</definedName>
    <definedName name="__G590150" localSheetId="2">#REF!</definedName>
    <definedName name="__G590150">#REF!</definedName>
    <definedName name="__gf2" localSheetId="1">#REF!</definedName>
    <definedName name="__gf2" localSheetId="2">#REF!</definedName>
    <definedName name="__gf2">#REF!</definedName>
    <definedName name="__HLN101">#REF!</definedName>
    <definedName name="__M8" localSheetId="1">'2024'!__M8</definedName>
    <definedName name="__M8" localSheetId="2">'2024 (корр)'!__M8</definedName>
    <definedName name="__M8">[0]!__M8</definedName>
    <definedName name="__M9" localSheetId="1">'2024'!__M9</definedName>
    <definedName name="__M9" localSheetId="2">'2024 (корр)'!__M9</definedName>
    <definedName name="__M9">[0]!__M9</definedName>
    <definedName name="__Num2" localSheetId="1">#REF!</definedName>
    <definedName name="__Num2" localSheetId="2">#REF!</definedName>
    <definedName name="__Num2">#REF!</definedName>
    <definedName name="__O100000" localSheetId="1">#REF!</definedName>
    <definedName name="__O100000" localSheetId="2">#REF!</definedName>
    <definedName name="__O100000">#REF!</definedName>
    <definedName name="__O66000">#REF!</definedName>
    <definedName name="__O67000">#REF!</definedName>
    <definedName name="__O68000">#REF!</definedName>
    <definedName name="__O69000">#REF!</definedName>
    <definedName name="__O70000">#REF!</definedName>
    <definedName name="__O80000">#REF!</definedName>
    <definedName name="__Ob1">#REF!</definedName>
    <definedName name="__ORG10">#REF!</definedName>
    <definedName name="__ORG11">#REF!</definedName>
    <definedName name="__ORG12">#REF!</definedName>
    <definedName name="__ORG13">#REF!</definedName>
    <definedName name="__ORG14">#REF!</definedName>
    <definedName name="__ORG15">#REF!</definedName>
    <definedName name="__prd2">[7]Титульный!$E$31</definedName>
    <definedName name="__q11" localSheetId="1">'2024'!__q11</definedName>
    <definedName name="__q11" localSheetId="2">'2024 (корр)'!__q11</definedName>
    <definedName name="__q11">[0]!__q11</definedName>
    <definedName name="__q15" localSheetId="1">'2024'!__q15</definedName>
    <definedName name="__q15" localSheetId="2">'2024 (корр)'!__q15</definedName>
    <definedName name="__q15">[0]!__q15</definedName>
    <definedName name="__q17" localSheetId="1">'2024'!__q17</definedName>
    <definedName name="__q17" localSheetId="2">'2024 (корр)'!__q17</definedName>
    <definedName name="__q17">[0]!__q17</definedName>
    <definedName name="__q2" localSheetId="1">'2024'!__q2</definedName>
    <definedName name="__q2" localSheetId="2">'2024 (корр)'!__q2</definedName>
    <definedName name="__q2">[0]!__q2</definedName>
    <definedName name="__q3" localSheetId="1">'2024'!__q3</definedName>
    <definedName name="__q3" localSheetId="2">'2024 (корр)'!__q3</definedName>
    <definedName name="__q3">[0]!__q3</definedName>
    <definedName name="__q4" localSheetId="1">'2024'!__q4</definedName>
    <definedName name="__q4" localSheetId="2">'2024 (корр)'!__q4</definedName>
    <definedName name="__q4">[0]!__q4</definedName>
    <definedName name="__q5" localSheetId="1">'2024'!__q5</definedName>
    <definedName name="__q5" localSheetId="2">'2024 (корр)'!__q5</definedName>
    <definedName name="__q5">[0]!__q5</definedName>
    <definedName name="__q6" localSheetId="1">'2024'!__q6</definedName>
    <definedName name="__q6" localSheetId="2">'2024 (корр)'!__q6</definedName>
    <definedName name="__q6">[0]!__q6</definedName>
    <definedName name="__q7" localSheetId="1">'2024'!__q7</definedName>
    <definedName name="__q7" localSheetId="2">'2024 (корр)'!__q7</definedName>
    <definedName name="__q7">[0]!__q7</definedName>
    <definedName name="__q8" localSheetId="1">'2024'!__q8</definedName>
    <definedName name="__q8" localSheetId="2">'2024 (корр)'!__q8</definedName>
    <definedName name="__q8">[0]!__q8</definedName>
    <definedName name="__q9" localSheetId="1">'2024'!__q9</definedName>
    <definedName name="__q9" localSheetId="2">'2024 (корр)'!__q9</definedName>
    <definedName name="__q9">[0]!__q9</definedName>
    <definedName name="__r">#N/A</definedName>
    <definedName name="__RAB10" localSheetId="1">#REF!</definedName>
    <definedName name="__RAB10" localSheetId="2">#REF!</definedName>
    <definedName name="__RAB10">#REF!</definedName>
    <definedName name="__RAB11" localSheetId="1">#REF!</definedName>
    <definedName name="__RAB11" localSheetId="2">#REF!</definedName>
    <definedName name="__RAB11">#REF!</definedName>
    <definedName name="__RAB12">#REF!</definedName>
    <definedName name="__RAB13">#REF!</definedName>
    <definedName name="__RAB14">#REF!</definedName>
    <definedName name="__RAB15">#REF!</definedName>
    <definedName name="__SP1">[3]FES!#REF!</definedName>
    <definedName name="__SP10">[3]FES!#REF!</definedName>
    <definedName name="__SP11">[3]FES!#REF!</definedName>
    <definedName name="__SP12">[3]FES!#REF!</definedName>
    <definedName name="__SP13">[3]FES!#REF!</definedName>
    <definedName name="__SP14">[3]FES!#REF!</definedName>
    <definedName name="__SP15">[3]FES!#REF!</definedName>
    <definedName name="__SP16">[3]FES!#REF!</definedName>
    <definedName name="__SP17">[3]FES!#REF!</definedName>
    <definedName name="__SP18">[3]FES!#REF!</definedName>
    <definedName name="__SP19">[3]FES!#REF!</definedName>
    <definedName name="__SP2">[3]FES!#REF!</definedName>
    <definedName name="__SP20">[3]FES!#REF!</definedName>
    <definedName name="__SP3">[3]FES!#REF!</definedName>
    <definedName name="__SP4">[3]FES!#REF!</definedName>
    <definedName name="__SP5">[3]FES!#REF!</definedName>
    <definedName name="__SP7">[3]FES!#REF!</definedName>
    <definedName name="__SP8">[3]FES!#REF!</definedName>
    <definedName name="__SP9">[3]FES!#REF!</definedName>
    <definedName name="__tab1">#REF!</definedName>
    <definedName name="__tab3">#REF!</definedName>
    <definedName name="__tab4">#REF!</definedName>
    <definedName name="__tab5">#REF!</definedName>
    <definedName name="__vp1">#REF!</definedName>
    <definedName name="__vpp1">#REF!</definedName>
    <definedName name="__vpp2">#REF!</definedName>
    <definedName name="__vpp3">#REF!</definedName>
    <definedName name="__vpp4">#REF!</definedName>
    <definedName name="__vpp5">#REF!</definedName>
    <definedName name="__vpp6">#REF!</definedName>
    <definedName name="__vpp7">#REF!</definedName>
    <definedName name="_09.09.2008">#REF!</definedName>
    <definedName name="_101.0102.00">#REF!</definedName>
    <definedName name="_101.0103.00">#REF!</definedName>
    <definedName name="_101.0104.00">#REF!</definedName>
    <definedName name="_101.0200.00">#REF!</definedName>
    <definedName name="_102.0000.00">#REF!</definedName>
    <definedName name="_102.0100.00">#REF!</definedName>
    <definedName name="_102.0101.00">#REF!</definedName>
    <definedName name="_102.0102.00">#REF!</definedName>
    <definedName name="_102.0103.00">#REF!</definedName>
    <definedName name="_102.0104.00">#REF!</definedName>
    <definedName name="_102.0107.00">#REF!</definedName>
    <definedName name="_102.0107.01">#REF!</definedName>
    <definedName name="_102.0107.02">#REF!</definedName>
    <definedName name="_102.0107.03">#REF!</definedName>
    <definedName name="_102.0200.00">#REF!</definedName>
    <definedName name="_102.0301.00">#REF!</definedName>
    <definedName name="_102.0302.00">#REF!</definedName>
    <definedName name="_102.0303.00">#REF!</definedName>
    <definedName name="_102.0303.01">#REF!</definedName>
    <definedName name="_102.0303.02">#REF!</definedName>
    <definedName name="_102.0303.03">#REF!</definedName>
    <definedName name="_102.0303.04">#REF!</definedName>
    <definedName name="_103.0000.00">#REF!</definedName>
    <definedName name="_103.0100.00">#REF!</definedName>
    <definedName name="_103.0200.00">#REF!</definedName>
    <definedName name="_104.0000.00">#REF!</definedName>
    <definedName name="_123" hidden="1">'[6]на 1 тут'!#REF!</definedName>
    <definedName name="_123Graph_LBL_AGRAPH1" hidden="1">'[8]на 1 тут'!#REF!</definedName>
    <definedName name="_124" hidden="1">'[8]на 1 тут'!#REF!</definedName>
    <definedName name="_133" hidden="1">'[6]на 1 тут'!#REF!</definedName>
    <definedName name="_1Excel_BuiltIn__FilterDatabase_19_1">#REF!</definedName>
    <definedName name="_2Excel_BuiltIn__FilterDatabase_19_1">#REF!</definedName>
    <definedName name="_300.0300.00">#REF!</definedName>
    <definedName name="_300.0301.00">#REF!</definedName>
    <definedName name="_300.0301.10">#REF!</definedName>
    <definedName name="_300.0301.11">#REF!</definedName>
    <definedName name="_300.0301.12">#REF!</definedName>
    <definedName name="_300.0301.20">#REF!</definedName>
    <definedName name="_300.0301.21">#REF!</definedName>
    <definedName name="_300.0301.22">#REF!</definedName>
    <definedName name="_300.0301.30">#REF!</definedName>
    <definedName name="_300.0301.40">#REF!</definedName>
    <definedName name="_300.0302.00">#REF!</definedName>
    <definedName name="_300.0303.00">#REF!</definedName>
    <definedName name="_300.0304.00">#REF!</definedName>
    <definedName name="_300.0305.00">#REF!</definedName>
    <definedName name="_310.0000.00">#REF!</definedName>
    <definedName name="_310.0100.00">#REF!</definedName>
    <definedName name="_310.0200.00">#REF!</definedName>
    <definedName name="_310.0201.00">#REF!</definedName>
    <definedName name="_310.0201.10">#REF!</definedName>
    <definedName name="_310.0201.20">#REF!</definedName>
    <definedName name="_310.0201.30">#REF!</definedName>
    <definedName name="_310.0201.40">#REF!</definedName>
    <definedName name="_310.0202.00">#REF!</definedName>
    <definedName name="_310.0203.00">#REF!</definedName>
    <definedName name="_310.0204.00">#REF!</definedName>
    <definedName name="_311.0100.00">#REF!</definedName>
    <definedName name="_311.1100.00">#REF!</definedName>
    <definedName name="_311.1101.00">#REF!</definedName>
    <definedName name="_311.1102.01">#REF!</definedName>
    <definedName name="_311.1102.10">#REF!</definedName>
    <definedName name="_311.1102.11">#REF!</definedName>
    <definedName name="_311.1102.11.1">#REF!</definedName>
    <definedName name="_311.1102.11.2">#REF!</definedName>
    <definedName name="_311.1102.11.3">#REF!</definedName>
    <definedName name="_311.1102.11.4">#REF!</definedName>
    <definedName name="_311.1102.11_1">#REF!</definedName>
    <definedName name="_311.1102.11_2">#REF!</definedName>
    <definedName name="_311.1102.11_3">#REF!</definedName>
    <definedName name="_311.1102.11_4">#REF!</definedName>
    <definedName name="_311.1102.12">#REF!</definedName>
    <definedName name="_311.1102.12.1">#REF!</definedName>
    <definedName name="_311.1102.12.2">#REF!</definedName>
    <definedName name="_311.1102.12.3">#REF!</definedName>
    <definedName name="_311.1102.12.4">#REF!</definedName>
    <definedName name="_311.1102.12_1">#REF!</definedName>
    <definedName name="_311.1102.12_2">#REF!</definedName>
    <definedName name="_311.1102.12_3">#REF!</definedName>
    <definedName name="_311.1102.12_4">#REF!</definedName>
    <definedName name="_311.1102.20">#REF!</definedName>
    <definedName name="_311.1103.00">#REF!</definedName>
    <definedName name="_311.1104.00">#REF!</definedName>
    <definedName name="_311.1104.10">#REF!</definedName>
    <definedName name="_311.1104.20">#REF!</definedName>
    <definedName name="_311.1105.00">#REF!</definedName>
    <definedName name="_311.1106.00">#REF!</definedName>
    <definedName name="_311.1107.00">#REF!</definedName>
    <definedName name="_311.2100.00">#REF!</definedName>
    <definedName name="_311.2101.00">#REF!</definedName>
    <definedName name="_311.2102.01">#REF!</definedName>
    <definedName name="_311.2102.10">#REF!</definedName>
    <definedName name="_311.2102.11">#REF!</definedName>
    <definedName name="_311.2102.11.1">#REF!</definedName>
    <definedName name="_311.2102.11.2">#REF!</definedName>
    <definedName name="_311.2102.11.3">#REF!</definedName>
    <definedName name="_311.2102.11.4">#REF!</definedName>
    <definedName name="_311.2102.11_1">#REF!</definedName>
    <definedName name="_311.2102.11_2">#REF!</definedName>
    <definedName name="_311.2102.11_3">#REF!</definedName>
    <definedName name="_311.2102.11_4">#REF!</definedName>
    <definedName name="_311.2102.12">#REF!</definedName>
    <definedName name="_311.2102.12.1">#REF!</definedName>
    <definedName name="_311.2102.12.2">#REF!</definedName>
    <definedName name="_311.2102.12.3">#REF!</definedName>
    <definedName name="_311.2102.12.4">#REF!</definedName>
    <definedName name="_311.2102.12_1">#REF!</definedName>
    <definedName name="_311.2102.12_2">#REF!</definedName>
    <definedName name="_311.2102.12_3">#REF!</definedName>
    <definedName name="_311.2102.12_4">#REF!</definedName>
    <definedName name="_311.2102.20">#REF!</definedName>
    <definedName name="_311.2103.00">#REF!</definedName>
    <definedName name="_311.2104.00">#REF!</definedName>
    <definedName name="_311.2104.10">#REF!</definedName>
    <definedName name="_311.2104.20">#REF!</definedName>
    <definedName name="_311.2105.00">#REF!</definedName>
    <definedName name="_311.2106.00">#REF!</definedName>
    <definedName name="_311.2107.00">#REF!</definedName>
    <definedName name="_312.0100.00">#REF!</definedName>
    <definedName name="_312.1100.00">#REF!</definedName>
    <definedName name="_312.1110.00">#REF!</definedName>
    <definedName name="_312.1120.00">#REF!</definedName>
    <definedName name="_312.1130.00">#REF!</definedName>
    <definedName name="_312.1140.00">#REF!</definedName>
    <definedName name="_312.1150.00">#REF!</definedName>
    <definedName name="_312.1160.00">#REF!</definedName>
    <definedName name="_312.1170.00">#REF!</definedName>
    <definedName name="_312.2100.00">#REF!</definedName>
    <definedName name="_312.2110.00">#REF!</definedName>
    <definedName name="_312.2120.00">#REF!</definedName>
    <definedName name="_312.2130.00">#REF!</definedName>
    <definedName name="_312.2140.00">#REF!</definedName>
    <definedName name="_312.2150.00">#REF!</definedName>
    <definedName name="_312.2160.00">#REF!</definedName>
    <definedName name="_312.2170.00">#REF!</definedName>
    <definedName name="_320.0000.00">#REF!</definedName>
    <definedName name="_320.0000.00.1">#REF!</definedName>
    <definedName name="_320.0000.00.2">#REF!</definedName>
    <definedName name="_320.0000.00.7">#REF!</definedName>
    <definedName name="_320.0000.00_0">#REF!</definedName>
    <definedName name="_320.0000.00_1">#REF!</definedName>
    <definedName name="_320.0000.00_2">#REF!</definedName>
    <definedName name="_320.0000.00_7">#REF!</definedName>
    <definedName name="_320.0100.00">#REF!</definedName>
    <definedName name="_320.0200.00">#REF!</definedName>
    <definedName name="_320.0201.00">#REF!</definedName>
    <definedName name="_320.0201.10">#REF!</definedName>
    <definedName name="_320.0201.20">#REF!</definedName>
    <definedName name="_320.0201.30">#REF!</definedName>
    <definedName name="_320.0201.40">#REF!</definedName>
    <definedName name="_320.0204.00">#REF!</definedName>
    <definedName name="_321.0100.00">#REF!</definedName>
    <definedName name="_321.0101.00">#REF!</definedName>
    <definedName name="_321.0102.01">#REF!</definedName>
    <definedName name="_321.0102.10">#REF!</definedName>
    <definedName name="_321.0102.11">#REF!</definedName>
    <definedName name="_321.0102.11.1">#REF!</definedName>
    <definedName name="_321.0102.11.2">#REF!</definedName>
    <definedName name="_321.0102.11.3">#REF!</definedName>
    <definedName name="_321.0102.11.4">#REF!</definedName>
    <definedName name="_321.0102.11_1">#REF!</definedName>
    <definedName name="_321.0102.11_2">#REF!</definedName>
    <definedName name="_321.0102.11_3">#REF!</definedName>
    <definedName name="_321.0102.11_4">#REF!</definedName>
    <definedName name="_321.0102.12">#REF!</definedName>
    <definedName name="_321.0102.12.1">#REF!</definedName>
    <definedName name="_321.0102.12.2">#REF!</definedName>
    <definedName name="_321.0102.12.3">#REF!</definedName>
    <definedName name="_321.0102.12.4">#REF!</definedName>
    <definedName name="_321.0102.12_1">#REF!</definedName>
    <definedName name="_321.0102.12_2">#REF!</definedName>
    <definedName name="_321.0102.12_3">#REF!</definedName>
    <definedName name="_321.0102.12_4">#REF!</definedName>
    <definedName name="_321.0102.20">#REF!</definedName>
    <definedName name="_321.0103.00">#REF!</definedName>
    <definedName name="_321.0104.00">#REF!</definedName>
    <definedName name="_321.0104.10">#REF!</definedName>
    <definedName name="_321.0104.20">#REF!</definedName>
    <definedName name="_321.0105.00">#REF!</definedName>
    <definedName name="_321.0106.00">#REF!</definedName>
    <definedName name="_321.0107.00">#REF!</definedName>
    <definedName name="_322.0100.00">#REF!</definedName>
    <definedName name="_322.0110.00">#REF!</definedName>
    <definedName name="_322.0120.00">#REF!</definedName>
    <definedName name="_322.0130.00">#REF!</definedName>
    <definedName name="_322.0140.00">#REF!</definedName>
    <definedName name="_322.0150.00">#REF!</definedName>
    <definedName name="_322.0160.00">#REF!</definedName>
    <definedName name="_322.0170.00">#REF!</definedName>
    <definedName name="_8Excel_BuiltIn__FilterDatabase_19_1">#REF!</definedName>
    <definedName name="_a02">#REF!</definedName>
    <definedName name="_bty6" localSheetId="1">'2024'!_bty6</definedName>
    <definedName name="_bty6" localSheetId="2">'2024 (корр)'!_bty6</definedName>
    <definedName name="_bty6">[0]!_bty6</definedName>
    <definedName name="_Bud3" localSheetId="1">#REF!</definedName>
    <definedName name="_Bud3" localSheetId="2">#REF!</definedName>
    <definedName name="_Bud3">#REF!</definedName>
    <definedName name="_CEH009" localSheetId="1">#REF!</definedName>
    <definedName name="_CEH009" localSheetId="2">#REF!</definedName>
    <definedName name="_CEH00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1">#N/A</definedName>
    <definedName name="_ddd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dd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f1999">[9]vec!#REF!</definedName>
    <definedName name="_def2000г">#REF!</definedName>
    <definedName name="_def2001г">#REF!</definedName>
    <definedName name="_def2002г">#REF!</definedName>
    <definedName name="_dtk7">[4]!_dtk7</definedName>
    <definedName name="_ew1">#N/A</definedName>
    <definedName name="_FY1" localSheetId="1">'2024'!_FY1</definedName>
    <definedName name="_FY1" localSheetId="2">'2024 (корр)'!_FY1</definedName>
    <definedName name="_FY1">[0]!_FY1</definedName>
    <definedName name="_G590150" localSheetId="1">#REF!</definedName>
    <definedName name="_G590150" localSheetId="2">#REF!</definedName>
    <definedName name="_G590150">#REF!</definedName>
    <definedName name="_gf2" localSheetId="1">#REF!</definedName>
    <definedName name="_gf2" localSheetId="2">#REF!</definedName>
    <definedName name="_gf2">#REF!</definedName>
    <definedName name="_gh1" localSheetId="1">'2024'!_gh1</definedName>
    <definedName name="_gh1" localSheetId="2">'2024 (корр)'!_gh1</definedName>
    <definedName name="_gh1">[0]!_gh1</definedName>
    <definedName name="_HLN101" localSheetId="1">#REF!</definedName>
    <definedName name="_HLN101" localSheetId="2">#REF!</definedName>
    <definedName name="_HLN101">#REF!</definedName>
    <definedName name="_inf2000" localSheetId="1">#REF!</definedName>
    <definedName name="_inf2000" localSheetId="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infl.99">[9]vec!#REF!</definedName>
    <definedName name="_M8" localSheetId="1">'2024'!_M8</definedName>
    <definedName name="_M8" localSheetId="2">'2024 (корр)'!_M8</definedName>
    <definedName name="_M8">[0]!_M8</definedName>
    <definedName name="_M9" localSheetId="1">'2024'!_M9</definedName>
    <definedName name="_M9" localSheetId="2">'2024 (корр)'!_M9</definedName>
    <definedName name="_M9">[0]!_M9</definedName>
    <definedName name="_mm1" localSheetId="1">[10]ПРОГНОЗ_1!#REF!</definedName>
    <definedName name="_mm1" localSheetId="2">[10]ПРОГНОЗ_1!#REF!</definedName>
    <definedName name="_mm1">[10]ПРОГНОЗ_1!#REF!</definedName>
    <definedName name="_msoanchor_1" localSheetId="1">#REF!</definedName>
    <definedName name="_msoanchor_1" localSheetId="2">#REF!</definedName>
    <definedName name="_msoanchor_1">#REF!</definedName>
    <definedName name="_Num2" localSheetId="1">#REF!</definedName>
    <definedName name="_Num2" localSheetId="2">#REF!</definedName>
    <definedName name="_Num2">#REF!</definedName>
    <definedName name="_O100000">#REF!</definedName>
    <definedName name="_O66000">#REF!</definedName>
    <definedName name="_O67000">#REF!</definedName>
    <definedName name="_O68000">#REF!</definedName>
    <definedName name="_O69000">#REF!</definedName>
    <definedName name="_O70000">#REF!</definedName>
    <definedName name="_O80000">#REF!</definedName>
    <definedName name="_Ob1">#REF!</definedName>
    <definedName name="_Order1" hidden="1">255</definedName>
    <definedName name="_ORG10">#REF!</definedName>
    <definedName name="_ORG11">#REF!</definedName>
    <definedName name="_ORG12">#REF!</definedName>
    <definedName name="_ORG13">#REF!</definedName>
    <definedName name="_ORG14">#REF!</definedName>
    <definedName name="_ORG15">#REF!</definedName>
    <definedName name="_prd2">[7]Титульный!$E$31</definedName>
    <definedName name="_q11" localSheetId="1">'2024'!_q11</definedName>
    <definedName name="_q11" localSheetId="2">'2024 (корр)'!_q11</definedName>
    <definedName name="_q11">[0]!_q11</definedName>
    <definedName name="_q15" localSheetId="1">'2024'!_q15</definedName>
    <definedName name="_q15" localSheetId="2">'2024 (корр)'!_q15</definedName>
    <definedName name="_q15">[0]!_q15</definedName>
    <definedName name="_q17" localSheetId="1">'2024'!_q17</definedName>
    <definedName name="_q17" localSheetId="2">'2024 (корр)'!_q17</definedName>
    <definedName name="_q17">[0]!_q17</definedName>
    <definedName name="_q2" localSheetId="1">'2024'!_q2</definedName>
    <definedName name="_q2" localSheetId="2">'2024 (корр)'!_q2</definedName>
    <definedName name="_q2">[0]!_q2</definedName>
    <definedName name="_q3" localSheetId="1">'2024'!_q3</definedName>
    <definedName name="_q3" localSheetId="2">'2024 (корр)'!_q3</definedName>
    <definedName name="_q3">[0]!_q3</definedName>
    <definedName name="_q4" localSheetId="1">'2024'!_q4</definedName>
    <definedName name="_q4" localSheetId="2">'2024 (корр)'!_q4</definedName>
    <definedName name="_q4">[0]!_q4</definedName>
    <definedName name="_q5" localSheetId="1">'2024'!_q5</definedName>
    <definedName name="_q5" localSheetId="2">'2024 (корр)'!_q5</definedName>
    <definedName name="_q5">[0]!_q5</definedName>
    <definedName name="_q6" localSheetId="1">'2024'!_q6</definedName>
    <definedName name="_q6" localSheetId="2">'2024 (корр)'!_q6</definedName>
    <definedName name="_q6">[0]!_q6</definedName>
    <definedName name="_q7" localSheetId="1">'2024'!_q7</definedName>
    <definedName name="_q7" localSheetId="2">'2024 (корр)'!_q7</definedName>
    <definedName name="_q7">[0]!_q7</definedName>
    <definedName name="_q8" localSheetId="1">'2024'!_q8</definedName>
    <definedName name="_q8" localSheetId="2">'2024 (корр)'!_q8</definedName>
    <definedName name="_q8">[0]!_q8</definedName>
    <definedName name="_q9" localSheetId="1">'2024'!_q9</definedName>
    <definedName name="_q9" localSheetId="2">'2024 (корр)'!_q9</definedName>
    <definedName name="_q9">[0]!_q9</definedName>
    <definedName name="_r" localSheetId="1">'2024'!_r</definedName>
    <definedName name="_r" localSheetId="2">'2024 (корр)'!_r</definedName>
    <definedName name="_r">[0]!_r</definedName>
    <definedName name="_RAB10" localSheetId="1">#REF!</definedName>
    <definedName name="_RAB10" localSheetId="2">#REF!</definedName>
    <definedName name="_RAB10">#REF!</definedName>
    <definedName name="_RAB11" localSheetId="1">#REF!</definedName>
    <definedName name="_RAB11" localSheetId="2">#REF!</definedName>
    <definedName name="_RAB11">#REF!</definedName>
    <definedName name="_RAB12">#REF!</definedName>
    <definedName name="_RAB13">#REF!</definedName>
    <definedName name="_RAB14">#REF!</definedName>
    <definedName name="_RAB15">#REF!</definedName>
    <definedName name="_Regression_Int">1</definedName>
    <definedName name="_Sort" hidden="1">#REF!</definedName>
    <definedName name="_SP1">[3]FES!#REF!</definedName>
    <definedName name="_SP10">[3]FES!#REF!</definedName>
    <definedName name="_SP11">[3]FES!#REF!</definedName>
    <definedName name="_SP12">[3]FES!#REF!</definedName>
    <definedName name="_SP13">[3]FES!#REF!</definedName>
    <definedName name="_SP14">[3]FES!#REF!</definedName>
    <definedName name="_SP15">[3]FES!#REF!</definedName>
    <definedName name="_SP16">[3]FES!#REF!</definedName>
    <definedName name="_SP17">[3]FES!#REF!</definedName>
    <definedName name="_SP18">[3]FES!#REF!</definedName>
    <definedName name="_SP19">[3]FES!#REF!</definedName>
    <definedName name="_SP2">[3]FES!#REF!</definedName>
    <definedName name="_SP20">[3]FES!#REF!</definedName>
    <definedName name="_SP3">[3]FES!#REF!</definedName>
    <definedName name="_SP4">[3]FES!#REF!</definedName>
    <definedName name="_SP5">[3]FES!#REF!</definedName>
    <definedName name="_SP7">[3]FES!#REF!</definedName>
    <definedName name="_SP8">[3]FES!#REF!</definedName>
    <definedName name="_SP9">[3]FES!#REF!</definedName>
    <definedName name="_tab1">#REF!</definedName>
    <definedName name="_tab3">#REF!</definedName>
    <definedName name="_tab4">#REF!</definedName>
    <definedName name="_tab5">#REF!</definedName>
    <definedName name="_vp1">#REF!</definedName>
    <definedName name="_vpp1">#REF!</definedName>
    <definedName name="_vpp2">#REF!</definedName>
    <definedName name="_vpp3">#REF!</definedName>
    <definedName name="_vpp4">#REF!</definedName>
    <definedName name="_vpp5">#REF!</definedName>
    <definedName name="_vpp6">#REF!</definedName>
    <definedName name="_vpp7">#REF!</definedName>
    <definedName name="_жд">'[11]14'!$F$30</definedName>
    <definedName name="÷ĺňâĺđňűé">#REF!</definedName>
    <definedName name="a">[12]Параметры!$E$37</definedName>
    <definedName name="a0">#REF!</definedName>
    <definedName name="a04t">#REF!</definedName>
    <definedName name="a1_">#REF!</definedName>
    <definedName name="A10533325">#REF!</definedName>
    <definedName name="A18Ф1">#REF!</definedName>
    <definedName name="a2_">#REF!</definedName>
    <definedName name="a2_2">#REF!</definedName>
    <definedName name="a3_">#REF!</definedName>
    <definedName name="A39772477">#REF!</definedName>
    <definedName name="a4_">#REF!</definedName>
    <definedName name="a4_2">#REF!</definedName>
    <definedName name="a5_">#REF!</definedName>
    <definedName name="a5_2">#REF!</definedName>
    <definedName name="aad">#REF!</definedName>
    <definedName name="AccessDatabase" hidden="1">"C:\Documents and Settings\Stassovsky\My Documents\MF\Current\2001 PROJECT N_1.mdb"</definedName>
    <definedName name="AES">#REF!</definedName>
    <definedName name="àî" localSheetId="1">'2024'!àî</definedName>
    <definedName name="àî" localSheetId="2">'2024 (корр)'!àî</definedName>
    <definedName name="àî">[0]!àî</definedName>
    <definedName name="ALL_ORG" localSheetId="1">#REF!</definedName>
    <definedName name="ALL_ORG" localSheetId="2">#REF!</definedName>
    <definedName name="ALL_ORG">#REF!</definedName>
    <definedName name="ALL_SET" localSheetId="1">#REF!</definedName>
    <definedName name="ALL_SET" localSheetId="2">#REF!</definedName>
    <definedName name="ALL_SET">#REF!</definedName>
    <definedName name="alumina_mt">#REF!</definedName>
    <definedName name="alumina_price">#REF!</definedName>
    <definedName name="AN" localSheetId="1">'2024'!AN</definedName>
    <definedName name="AN" localSheetId="2">'2024 (корр)'!AN</definedName>
    <definedName name="AN">[0]!AN</definedName>
    <definedName name="âňîđîé" localSheetId="1">#REF!</definedName>
    <definedName name="âňîđîé" localSheetId="2">#REF!</definedName>
    <definedName name="âňîđîé">#REF!</definedName>
    <definedName name="anscount" hidden="1">1</definedName>
    <definedName name="AOE" localSheetId="1">#REF!</definedName>
    <definedName name="AOE" localSheetId="2">#REF!</definedName>
    <definedName name="AOE">#REF!</definedName>
    <definedName name="APR">#REF!</definedName>
    <definedName name="AS2DocOpenMode" hidden="1">"AS2DocumentBrowse"</definedName>
    <definedName name="asasfddddddddddddddddd" localSheetId="1">'2024'!asasfddddddddddddddddd</definedName>
    <definedName name="asasfddddddddddddddddd" localSheetId="2">'2024 (корр)'!asasfddddddddddddddddd</definedName>
    <definedName name="asasfddddddddddddddddd">[0]!asasfddddddddddddddddd</definedName>
    <definedName name="asdf" localSheetId="1" hidden="1">'[6]на 1 тут'!#REF!</definedName>
    <definedName name="asdf" localSheetId="2" hidden="1">'[6]на 1 тут'!#REF!</definedName>
    <definedName name="asdf" hidden="1">'[6]на 1 тут'!#REF!</definedName>
    <definedName name="AUG" localSheetId="1">#REF!</definedName>
    <definedName name="AUG" localSheetId="2">#REF!</definedName>
    <definedName name="AUG">#REF!</definedName>
    <definedName name="ayan" localSheetId="1">'2024'!ayan</definedName>
    <definedName name="ayan" localSheetId="2">'2024 (корр)'!ayan</definedName>
    <definedName name="ayan">[0]!ayan</definedName>
    <definedName name="b">[12]Параметры!$F$37</definedName>
    <definedName name="b1_">#REF!</definedName>
    <definedName name="b1_2">#REF!</definedName>
    <definedName name="b2_">#REF!</definedName>
    <definedName name="b3_">#REF!</definedName>
    <definedName name="b4_">#REF!</definedName>
    <definedName name="B490_02">'[13]УФ-61'!#REF!</definedName>
    <definedName name="b5_">#REF!</definedName>
    <definedName name="Balance">#REF!</definedName>
    <definedName name="BALEE_FLOAD">#REF!</definedName>
    <definedName name="BALEE_PROT">#REF!,#REF!,#REF!,#REF!</definedName>
    <definedName name="BALM_FLOAD">#REF!</definedName>
    <definedName name="BALM_PROT">#REF!,#REF!,#REF!,#REF!</definedName>
    <definedName name="Base_OptClick">[1]!Base_OptClick</definedName>
    <definedName name="BazPotrEEList">[14]Лист!$A$90</definedName>
    <definedName name="bb" localSheetId="1">'2024'!bb</definedName>
    <definedName name="bb" localSheetId="2">'2024 (корр)'!bb</definedName>
    <definedName name="bb">[0]!bb</definedName>
    <definedName name="bbbbbbbbbbbbbbb">[1]!bbbbbbbbbbbbbbb</definedName>
    <definedName name="bbbbbbnhnmh" localSheetId="1">'2024'!bbbbbbnhnmh</definedName>
    <definedName name="bbbbbbnhnmh" localSheetId="2">'2024 (корр)'!bbbbbbnhnmh</definedName>
    <definedName name="bbbbbbnhnmh">[0]!bbbbbbnhnmh</definedName>
    <definedName name="BBC" localSheetId="1">#REF!</definedName>
    <definedName name="BBC" localSheetId="2">#REF!</definedName>
    <definedName name="BBC">#REF!</definedName>
    <definedName name="bfd" localSheetId="1" hidden="1">{#N/A,#N/A,TRUE,"Лист1";#N/A,#N/A,TRUE,"Лист2";#N/A,#N/A,TRUE,"Лист3"}</definedName>
    <definedName name="bfd" localSheetId="2" hidden="1">{#N/A,#N/A,TRUE,"Лист1";#N/A,#N/A,TRUE,"Лист2";#N/A,#N/A,TRUE,"Лист3"}</definedName>
    <definedName name="bfd" hidden="1">{#N/A,#N/A,TRUE,"Лист1";#N/A,#N/A,TRUE,"Лист2";#N/A,#N/A,TRUE,"Лист3"}</definedName>
    <definedName name="bfgd" localSheetId="1">'2024'!bfgd</definedName>
    <definedName name="bfgd" localSheetId="2">'2024 (корр)'!bfgd</definedName>
    <definedName name="bfgd">[0]!bfgd</definedName>
    <definedName name="bgfcdfs" localSheetId="1">'2024'!bgfcdfs</definedName>
    <definedName name="bgfcdfs" localSheetId="2">'2024 (корр)'!bgfcdfs</definedName>
    <definedName name="bgfcdfs">[0]!bgfcdfs</definedName>
    <definedName name="bghjjjjjjjjjjjjjjjjjj" localSheetId="1" hidden="1">{#N/A,#N/A,TRUE,"Лист1";#N/A,#N/A,TRUE,"Лист2";#N/A,#N/A,TRUE,"Лист3"}</definedName>
    <definedName name="bghjjjjjjjjjjjjjjjjjj" localSheetId="2" hidden="1">{#N/A,#N/A,TRUE,"Лист1";#N/A,#N/A,TRUE,"Лист2";#N/A,#N/A,TRUE,"Лист3"}</definedName>
    <definedName name="bghjjjjjjjjjjjjjjjjjj" hidden="1">{#N/A,#N/A,TRUE,"Лист1";#N/A,#N/A,TRUE,"Лист2";#N/A,#N/A,TRUE,"Лист3"}</definedName>
    <definedName name="bghty" localSheetId="1">'2024'!bghty</definedName>
    <definedName name="bghty" localSheetId="2">'2024 (корр)'!bghty</definedName>
    <definedName name="bghty">[0]!bghty</definedName>
    <definedName name="bghvgvvvvvvvvvvvvvvvvv" localSheetId="1" hidden="1">{#N/A,#N/A,TRUE,"Лист1";#N/A,#N/A,TRUE,"Лист2";#N/A,#N/A,TRUE,"Лист3"}</definedName>
    <definedName name="bghvgvvvvvvvvvvvvvvvvv" localSheetId="2" hidden="1">{#N/A,#N/A,TRUE,"Лист1";#N/A,#N/A,TRUE,"Лист2";#N/A,#N/A,TRUE,"Лист3"}</definedName>
    <definedName name="bghvgvvvvvvvvvvvvvvvvv" hidden="1">{#N/A,#N/A,TRUE,"Лист1";#N/A,#N/A,TRUE,"Лист2";#N/A,#N/A,TRUE,"Лист3"}</definedName>
    <definedName name="bhgggf" localSheetId="1">'2024'!bhgggf</definedName>
    <definedName name="bhgggf" localSheetId="2">'2024 (корр)'!bhgggf</definedName>
    <definedName name="bhgggf">[0]!bhgggf</definedName>
    <definedName name="bhgggggggggggggggg" localSheetId="1">'2024'!bhgggggggggggggggg</definedName>
    <definedName name="bhgggggggggggggggg" localSheetId="2">'2024 (корр)'!bhgggggggggggggggg</definedName>
    <definedName name="bhgggggggggggggggg">[0]!bhgggggggggggggggg</definedName>
    <definedName name="bhjghff" localSheetId="1">'2024'!bhjghff</definedName>
    <definedName name="bhjghff" localSheetId="2">'2024 (корр)'!bhjghff</definedName>
    <definedName name="bhjghff">[0]!bhjghff</definedName>
    <definedName name="bmjjhbvfgf" localSheetId="1">'2024'!bmjjhbvfgf</definedName>
    <definedName name="bmjjhbvfgf" localSheetId="2">'2024 (корр)'!bmjjhbvfgf</definedName>
    <definedName name="bmjjhbvfgf">[0]!bmjjhbvfgf</definedName>
    <definedName name="bn" localSheetId="1" hidden="1">{#N/A,#N/A,TRUE,"Лист1";#N/A,#N/A,TRUE,"Лист2";#N/A,#N/A,TRUE,"Лист3"}</definedName>
    <definedName name="bn" localSheetId="2" hidden="1">{#N/A,#N/A,TRUE,"Лист1";#N/A,#N/A,TRUE,"Лист2";#N/A,#N/A,TRUE,"Лист3"}</definedName>
    <definedName name="bn" hidden="1">{#N/A,#N/A,TRUE,"Лист1";#N/A,#N/A,TRUE,"Лист2";#N/A,#N/A,TRUE,"Лист3"}</definedName>
    <definedName name="bnbbnvbcvbcvx" localSheetId="1">'2024'!bnbbnvbcvbcvx</definedName>
    <definedName name="bnbbnvbcvbcvx" localSheetId="2">'2024 (корр)'!bnbbnvbcvbcvx</definedName>
    <definedName name="bnbbnvbcvbcvx">[0]!bnbbnvbcvbcvx</definedName>
    <definedName name="bnghfh" localSheetId="1">'2024'!bnghfh</definedName>
    <definedName name="bnghfh" localSheetId="2">'2024 (корр)'!bnghfh</definedName>
    <definedName name="bnghfh">[0]!bnghfh</definedName>
    <definedName name="BoilList">[14]Лист!$A$270</definedName>
    <definedName name="BoilQnt">[14]Лист!$B$271</definedName>
    <definedName name="BOTMHR01">#REF!</definedName>
    <definedName name="BREWMHR01">#REF!</definedName>
    <definedName name="BREWMHRLE">#REF!</definedName>
    <definedName name="BREWVOL01">#REF!</definedName>
    <definedName name="BREWVOLLE">#REF!</definedName>
    <definedName name="BS_Deferred_Taxes">#REF!</definedName>
    <definedName name="BS_Equity">#REF!</definedName>
    <definedName name="BS_Intangibles">#REF!</definedName>
    <definedName name="BS_Inventory">#REF!</definedName>
    <definedName name="BS_Investments">#REF!</definedName>
    <definedName name="BS_Minority">#REF!</definedName>
    <definedName name="BS_Other_CA">#REF!</definedName>
    <definedName name="BS_Other_LTAssets">#REF!</definedName>
    <definedName name="BS_Other_LTLiabilities">#REF!</definedName>
    <definedName name="BS_PPE">#REF!</definedName>
    <definedName name="BS_Provisions">#REF!</definedName>
    <definedName name="BS_Revolver">#REF!</definedName>
    <definedName name="BS_Straight_Debt">#REF!</definedName>
    <definedName name="BS_Straight_Preferred">#REF!</definedName>
    <definedName name="BShares">#REF!</definedName>
    <definedName name="btytu" localSheetId="1">'2024'!btytu</definedName>
    <definedName name="btytu" localSheetId="2">'2024 (корр)'!btytu</definedName>
    <definedName name="btytu">[0]!btytu</definedName>
    <definedName name="btyty" localSheetId="1">'2024'!btyty</definedName>
    <definedName name="btyty" localSheetId="2">'2024 (корр)'!btyty</definedName>
    <definedName name="btyty">[0]!btyty</definedName>
    <definedName name="bu7u" localSheetId="1">'2024'!bu7u</definedName>
    <definedName name="bu7u" localSheetId="2">'2024 (корр)'!bu7u</definedName>
    <definedName name="bu7u">[0]!bu7u</definedName>
    <definedName name="Budget_ID" localSheetId="1">#REF!</definedName>
    <definedName name="Budget_ID" localSheetId="2">#REF!</definedName>
    <definedName name="Budget_ID">#REF!</definedName>
    <definedName name="BudPotrEE">[14]Параметры!$B$9</definedName>
    <definedName name="BudPotrEEList">[14]Лист!$A$120</definedName>
    <definedName name="BudPotrTE">[14]Лист!$B$311</definedName>
    <definedName name="BudPotrTEList">[14]Лист!$A$310</definedName>
    <definedName name="Button_1">"НоваяОборотка_Лист1_Таблица"</definedName>
    <definedName name="Button_67">"X2001_PROJECT_N_1_DailySch_List"</definedName>
    <definedName name="BuzPotrEE">[14]Параметры!$B$8</definedName>
    <definedName name="bv">#N/A</definedName>
    <definedName name="bvbvffffffffffff" localSheetId="1" hidden="1">{#N/A,#N/A,TRUE,"Лист1";#N/A,#N/A,TRUE,"Лист2";#N/A,#N/A,TRUE,"Лист3"}</definedName>
    <definedName name="bvbvffffffffffff" localSheetId="2" hidden="1">{#N/A,#N/A,TRUE,"Лист1";#N/A,#N/A,TRUE,"Лист2";#N/A,#N/A,TRUE,"Лист3"}</definedName>
    <definedName name="bvbvffffffffffff" hidden="1">{#N/A,#N/A,TRUE,"Лист1";#N/A,#N/A,TRUE,"Лист2";#N/A,#N/A,TRUE,"Лист3"}</definedName>
    <definedName name="bvdfdssssssssssssssss" localSheetId="1" hidden="1">{#N/A,#N/A,TRUE,"Лист1";#N/A,#N/A,TRUE,"Лист2";#N/A,#N/A,TRUE,"Лист3"}</definedName>
    <definedName name="bvdfdssssssssssssssss" localSheetId="2" hidden="1">{#N/A,#N/A,TRUE,"Лист1";#N/A,#N/A,TRUE,"Лист2";#N/A,#N/A,TRUE,"Лист3"}</definedName>
    <definedName name="bvdfdssssssssssssssss" hidden="1">{#N/A,#N/A,TRUE,"Лист1";#N/A,#N/A,TRUE,"Лист2";#N/A,#N/A,TRUE,"Лист3"}</definedName>
    <definedName name="bvffffffffffffffff" localSheetId="1">'2024'!bvffffffffffffffff</definedName>
    <definedName name="bvffffffffffffffff" localSheetId="2">'2024 (корр)'!bvffffffffffffffff</definedName>
    <definedName name="bvffffffffffffffff">[0]!bvffffffffffffffff</definedName>
    <definedName name="bvffffffffffffffffff" localSheetId="1" hidden="1">{#N/A,#N/A,TRUE,"Лист1";#N/A,#N/A,TRUE,"Лист2";#N/A,#N/A,TRUE,"Лист3"}</definedName>
    <definedName name="bvffffffffffffffffff" localSheetId="2" hidden="1">{#N/A,#N/A,TRUE,"Лист1";#N/A,#N/A,TRUE,"Лист2";#N/A,#N/A,TRUE,"Лист3"}</definedName>
    <definedName name="bvffffffffffffffffff" hidden="1">{#N/A,#N/A,TRUE,"Лист1";#N/A,#N/A,TRUE,"Лист2";#N/A,#N/A,TRUE,"Лист3"}</definedName>
    <definedName name="bvfgdfsf" localSheetId="1">'2024'!bvfgdfsf</definedName>
    <definedName name="bvfgdfsf" localSheetId="2">'2024 (корр)'!bvfgdfsf</definedName>
    <definedName name="bvfgdfsf">[0]!bvfgdfsf</definedName>
    <definedName name="bvggggggggggggggg" localSheetId="1" hidden="1">{#N/A,#N/A,TRUE,"Лист1";#N/A,#N/A,TRUE,"Лист2";#N/A,#N/A,TRUE,"Лист3"}</definedName>
    <definedName name="bvggggggggggggggg" localSheetId="2" hidden="1">{#N/A,#N/A,TRUE,"Лист1";#N/A,#N/A,TRUE,"Лист2";#N/A,#N/A,TRUE,"Лист3"}</definedName>
    <definedName name="bvggggggggggggggg" hidden="1">{#N/A,#N/A,TRUE,"Лист1";#N/A,#N/A,TRUE,"Лист2";#N/A,#N/A,TRUE,"Лист3"}</definedName>
    <definedName name="bvgggggggggggggggg" localSheetId="1">'2024'!bvgggggggggggggggg</definedName>
    <definedName name="bvgggggggggggggggg" localSheetId="2">'2024 (корр)'!bvgggggggggggggggg</definedName>
    <definedName name="bvgggggggggggggggg">[0]!bvgggggggggggggggg</definedName>
    <definedName name="bvhggggggggggggggggggg" localSheetId="1">'2024'!bvhggggggggggggggggggg</definedName>
    <definedName name="bvhggggggggggggggggggg" localSheetId="2">'2024 (корр)'!bvhggggggggggggggggggg</definedName>
    <definedName name="bvhggggggggggggggggggg">[0]!bvhggggggggggggggggggg</definedName>
    <definedName name="bvjhjjjjjjjjjjjjjjjjjjjjj" localSheetId="1">'2024'!bvjhjjjjjjjjjjjjjjjjjjjjj</definedName>
    <definedName name="bvjhjjjjjjjjjjjjjjjjjjjjj" localSheetId="2">'2024 (корр)'!bvjhjjjjjjjjjjjjjjjjjjjjj</definedName>
    <definedName name="bvjhjjjjjjjjjjjjjjjjjjjjj">[0]!bvjhjjjjjjjjjjjjjjjjjjjjj</definedName>
    <definedName name="bvnvb" localSheetId="1">'2024'!bvnvb</definedName>
    <definedName name="bvnvb" localSheetId="2">'2024 (корр)'!bvnvb</definedName>
    <definedName name="bvnvb">[0]!bvnvb</definedName>
    <definedName name="bvvb" localSheetId="1">'2024'!bvvb</definedName>
    <definedName name="bvvb" localSheetId="2">'2024 (корр)'!bvvb</definedName>
    <definedName name="bvvb">[0]!bvvb</definedName>
    <definedName name="bvvmnbm" localSheetId="1">'2024'!bvvmnbm</definedName>
    <definedName name="bvvmnbm" localSheetId="2">'2024 (корр)'!bvvmnbm</definedName>
    <definedName name="bvvmnbm">[0]!bvvmnbm</definedName>
    <definedName name="bvvvcxcv" localSheetId="1">'2024'!bvvvcxcv</definedName>
    <definedName name="bvvvcxcv" localSheetId="2">'2024 (корр)'!bvvvcxcv</definedName>
    <definedName name="bvvvcxcv">[0]!bvvvcxcv</definedName>
    <definedName name="bytb" localSheetId="1">'2024'!bytb</definedName>
    <definedName name="bytb" localSheetId="2">'2024 (корр)'!bytb</definedName>
    <definedName name="bytb">[0]!bytb</definedName>
    <definedName name="bytu" localSheetId="1">'2024'!bytu</definedName>
    <definedName name="bytu" localSheetId="2">'2024 (корр)'!bytu</definedName>
    <definedName name="bytu">[0]!bytu</definedName>
    <definedName name="byurt" localSheetId="1">'2024'!byurt</definedName>
    <definedName name="byurt" localSheetId="2">'2024 (корр)'!byurt</definedName>
    <definedName name="byurt">[0]!byurt</definedName>
    <definedName name="c_dateswitch" localSheetId="1">#REF!</definedName>
    <definedName name="c_dateswitch" localSheetId="2">#REF!</definedName>
    <definedName name="c_dateswitch">#REF!</definedName>
    <definedName name="c_pageswitch" localSheetId="1">#REF!</definedName>
    <definedName name="c_pageswitch" localSheetId="2">#REF!</definedName>
    <definedName name="c_pageswitch">#REF!</definedName>
    <definedName name="c_pathswitch">#REF!</definedName>
    <definedName name="c_proj_switch">#REF!</definedName>
    <definedName name="c_SSBswitch">#REF!</definedName>
    <definedName name="C_STAT">[15]TEHSHEET!#REF!</definedName>
    <definedName name="capex_eur">#REF!</definedName>
    <definedName name="capex_excl">#REF!</definedName>
    <definedName name="capex_na">#REF!</definedName>
    <definedName name="capex_rheox">#REF!</definedName>
    <definedName name="CapExIncrement">#REF!</definedName>
    <definedName name="CapexYear">#REF!</definedName>
    <definedName name="Car" localSheetId="1">{0.1;0;0.382758620689655;0;0;0;0.258620689655172;0;0.258620689655172}</definedName>
    <definedName name="Car" localSheetId="2">{0.1;0;0.382758620689655;0;0;0;0.258620689655172;0;0.258620689655172}</definedName>
    <definedName name="Car">{0.1;0;0.382758620689655;0;0;0;0.258620689655172;0;0.258620689655172}</definedName>
    <definedName name="CASKMHR01">#REF!</definedName>
    <definedName name="CASKMHRLE">#REF!</definedName>
    <definedName name="CASKVOL01">#REF!</definedName>
    <definedName name="CASKVOLLE">#REF!</definedName>
    <definedName name="CATV">#REF!</definedName>
    <definedName name="cawef">[1]!cawef</definedName>
    <definedName name="ccccccccccccccccc" localSheetId="1">'2024'!ccccccccccccccccc</definedName>
    <definedName name="ccccccccccccccccc" localSheetId="2">'2024 (корр)'!ccccccccccccccccc</definedName>
    <definedName name="ccccccccccccccccc">[0]!ccccccccccccccccc</definedName>
    <definedName name="ccffffffffffffffffffff" localSheetId="1">'2024'!ccffffffffffffffffffff</definedName>
    <definedName name="ccffffffffffffffffffff" localSheetId="2">'2024 (корр)'!ccffffffffffffffffffff</definedName>
    <definedName name="ccffffffffffffffffffff">[0]!ccffffffffffffffffffff</definedName>
    <definedName name="cd" localSheetId="1">'2024'!cd</definedName>
    <definedName name="cd" localSheetId="2">'2024 (корр)'!cd</definedName>
    <definedName name="cd">[0]!cd</definedName>
    <definedName name="cdsdddddddddddddddd" localSheetId="1">'2024'!cdsdddddddddddddddd</definedName>
    <definedName name="cdsdddddddddddddddd" localSheetId="2">'2024 (корр)'!cdsdddddddddddddddd</definedName>
    <definedName name="cdsdddddddddddddddd">[0]!cdsdddddddddddddddd</definedName>
    <definedName name="cdsesssssssssssssssss" localSheetId="1">'2024'!cdsesssssssssssssssss</definedName>
    <definedName name="cdsesssssssssssssssss" localSheetId="2">'2024 (корр)'!cdsesssssssssssssssss</definedName>
    <definedName name="cdsesssssssssssssssss">[0]!cdsesssssssssssssssss</definedName>
    <definedName name="cecewsc">[1]!cecewsc</definedName>
    <definedName name="CF_Amortization">#REF!</definedName>
    <definedName name="CF_AP">#REF!</definedName>
    <definedName name="CF_AR">#REF!</definedName>
    <definedName name="CF_Beg_Cash">#REF!</definedName>
    <definedName name="CF_Capex">#REF!</definedName>
    <definedName name="CF_Convertible_Debt">#REF!</definedName>
    <definedName name="CF_Convertible_Preferred">#REF!</definedName>
    <definedName name="CF_Deferred_Taxes">#REF!</definedName>
    <definedName name="CF_Depreciation">#REF!</definedName>
    <definedName name="CF_Dividends">#REF!</definedName>
    <definedName name="CF_Dividends_Subsidiary">#REF!</definedName>
    <definedName name="CF_Equity">#REF!</definedName>
    <definedName name="CF_Equity_Earnings">#REF!</definedName>
    <definedName name="CF_Inventory">#REF!</definedName>
    <definedName name="CF_Investments">#REF!</definedName>
    <definedName name="CF_Minority_NI">#REF!</definedName>
    <definedName name="CF_NI">#REF!</definedName>
    <definedName name="CF_Non_Cash_Charges">#REF!</definedName>
    <definedName name="CF_Non_Cash_Interest">#REF!</definedName>
    <definedName name="CF_Non_Cash_Straight_PDividend">#REF!</definedName>
    <definedName name="CF_Other">#REF!</definedName>
    <definedName name="CF_Other_CA">#REF!</definedName>
    <definedName name="CF_Other_CL">#REF!</definedName>
    <definedName name="CF_Provisions">#REF!</definedName>
    <definedName name="CF_Straight_Debt">#REF!</definedName>
    <definedName name="CF_Straight_Preferred">#REF!</definedName>
    <definedName name="cfddddddddddddd" localSheetId="1">'2024'!cfddddddddddddd</definedName>
    <definedName name="cfddddddddddddd" localSheetId="2">'2024 (корр)'!cfddddddddddddd</definedName>
    <definedName name="cfddddddddddddd">[0]!cfddddddddddddd</definedName>
    <definedName name="cfdddddddddddddddddd" localSheetId="1">'2024'!cfdddddddddddddddddd</definedName>
    <definedName name="cfdddddddddddddddddd" localSheetId="2">'2024 (корр)'!cfdddddddddddddddddd</definedName>
    <definedName name="cfdddddddddddddddddd">[0]!cfdddddddddddddddddd</definedName>
    <definedName name="cfgdffffffffffffff" localSheetId="1">'2024'!cfgdffffffffffffff</definedName>
    <definedName name="cfgdffffffffffffff" localSheetId="2">'2024 (корр)'!cfgdffffffffffffff</definedName>
    <definedName name="cfgdffffffffffffff">[0]!cfgdffffffffffffff</definedName>
    <definedName name="cfghhhhhhhhhhhhhhhhh" localSheetId="1">'2024'!cfghhhhhhhhhhhhhhhhh</definedName>
    <definedName name="cfghhhhhhhhhhhhhhhhh" localSheetId="2">'2024 (корр)'!cfghhhhhhhhhhhhhhhhh</definedName>
    <definedName name="cfghhhhhhhhhhhhhhhhh">[0]!cfghhhhhhhhhhhhhhhhh</definedName>
    <definedName name="cgf">[4]!cgf</definedName>
    <definedName name="cgfghf">[4]!cgfghf</definedName>
    <definedName name="check_List14_a">#REF!</definedName>
    <definedName name="check_List14_b">#REF!</definedName>
    <definedName name="CheckBC_List01">#REF!</definedName>
    <definedName name="CheckBC_List08">'[16]4 баланс ээ'!#REF!</definedName>
    <definedName name="CheckBC_List10_1">#REF!</definedName>
    <definedName name="CheckBC_List10_2">#REF!</definedName>
    <definedName name="CheckBC_List10_3">#REF!</definedName>
    <definedName name="CheckBC_List13_1_1">#REF!</definedName>
    <definedName name="CheckBC_List13_1_2">#REF!</definedName>
    <definedName name="CheckBC_List13_2_1">#REF!</definedName>
    <definedName name="CheckBC_List13_2_2">#REF!</definedName>
    <definedName name="CheckBC_List13_3_1">#REF!</definedName>
    <definedName name="CheckBC_List13_3_2">#REF!</definedName>
    <definedName name="CheckBC_List13_4_1">#REF!</definedName>
    <definedName name="CheckBC_List13_5_1">#REF!</definedName>
    <definedName name="CheckBC_List13_5_2">#REF!</definedName>
    <definedName name="CheckBC_List13_7_1">#REF!</definedName>
    <definedName name="CheckBC_List13_7_2">#REF!</definedName>
    <definedName name="CheckBC_List13_8_1">#REF!</definedName>
    <definedName name="CheckBC_List13_9_1">#REF!</definedName>
    <definedName name="CheckBC_List13_9_2">#REF!</definedName>
    <definedName name="CheckBC_List14_1">#REF!</definedName>
    <definedName name="CheckBC_List14_2">#REF!</definedName>
    <definedName name="CheckBC_List16">#REF!</definedName>
    <definedName name="CheckBC_List21_1_1">#REF!</definedName>
    <definedName name="CheckBC_List21_1_2">#REF!</definedName>
    <definedName name="CheckBC_List21_1_3">#REF!</definedName>
    <definedName name="CheckBC_List21_1_4">#REF!</definedName>
    <definedName name="CheckBC_List21_1_5">#REF!</definedName>
    <definedName name="CheckBC_List21_2">#REF!</definedName>
    <definedName name="CheckBC_List22_1_1">#REF!</definedName>
    <definedName name="CheckBC_List22_1_2">#REF!</definedName>
    <definedName name="CheckBC_List22_1_3">#REF!</definedName>
    <definedName name="CheckBC_List22_1_4">#REF!</definedName>
    <definedName name="CheckBC_List22_1_5">#REF!</definedName>
    <definedName name="CheckBC_List22_2">#REF!</definedName>
    <definedName name="CheckBC_List23_1_1">#REF!</definedName>
    <definedName name="CheckBC_List23_1_2">#REF!</definedName>
    <definedName name="CheckBC_List23_1_3">#REF!</definedName>
    <definedName name="CheckBC_List23_1_4">#REF!</definedName>
    <definedName name="CheckBC_List23_1_5">#REF!</definedName>
    <definedName name="CheckBC_List23_2">#REF!</definedName>
    <definedName name="CheckBC_List24_1_1">#REF!</definedName>
    <definedName name="CheckBC_List24_1_2">#REF!</definedName>
    <definedName name="CheckBC_List24_1_3">#REF!</definedName>
    <definedName name="CheckBC_List24_1_4">#REF!</definedName>
    <definedName name="CheckBC_List24_1_5">#REF!</definedName>
    <definedName name="CheckBC_List24_2">#REF!</definedName>
    <definedName name="CheckBC_List25_1_1">#REF!</definedName>
    <definedName name="CheckBC_List25_1_2">#REF!</definedName>
    <definedName name="CheckBC_List25_1_3">#REF!</definedName>
    <definedName name="CheckBC_List25_1_4">#REF!</definedName>
    <definedName name="CheckBC_List25_1_5">#REF!</definedName>
    <definedName name="CheckBC_List25_2">#REF!</definedName>
    <definedName name="CheckBC_List26_1_1">#REF!</definedName>
    <definedName name="CheckBC_List26_1_2">#REF!</definedName>
    <definedName name="CheckBC_List26_1_3">#REF!</definedName>
    <definedName name="CheckBC_List26_1_4">#REF!</definedName>
    <definedName name="CheckBC_List26_1_5">#REF!</definedName>
    <definedName name="CheckBC_List26_2">#REF!</definedName>
    <definedName name="CheckRange_1">#REF!</definedName>
    <definedName name="CheckRange_2">#REF!</definedName>
    <definedName name="CheckRange_3">#REF!</definedName>
    <definedName name="CheckRange_3_1">#REF!</definedName>
    <definedName name="ChemSys">#REF!</definedName>
    <definedName name="CHOK">#REF!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BegFaktTP">#REF!</definedName>
    <definedName name="cnFaktTP">#REF!</definedName>
    <definedName name="cntAddition">#REF!</definedName>
    <definedName name="cntDay">#REF!</definedName>
    <definedName name="cntMonth">#REF!</definedName>
    <definedName name="cntName">#REF!</definedName>
    <definedName name="cnTNPTP">#REF!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alQnt">[14]Лист!$B$12</definedName>
    <definedName name="Code">#REF!</definedName>
    <definedName name="CODE3">#REF!</definedName>
    <definedName name="CoGS">#REF!</definedName>
    <definedName name="com" localSheetId="1">'2024'!com</definedName>
    <definedName name="com" localSheetId="2">'2024 (корр)'!com</definedName>
    <definedName name="com">[0]!com</definedName>
    <definedName name="ComparableAnalysis" localSheetId="1">#REF!</definedName>
    <definedName name="ComparableAnalysis" localSheetId="2">#REF!</definedName>
    <definedName name="ComparableAnalysis">#REF!</definedName>
    <definedName name="CompOt" localSheetId="1">'2024'!CompOt</definedName>
    <definedName name="CompOt" localSheetId="2">'2024 (корр)'!CompOt</definedName>
    <definedName name="CompOt">[0]!CompOt</definedName>
    <definedName name="CompOt1">#N/A</definedName>
    <definedName name="CompOt2" localSheetId="1">'2024'!CompOt2</definedName>
    <definedName name="CompOt2" localSheetId="2">'2024 (корр)'!CompOt2</definedName>
    <definedName name="CompOt2">[0]!CompOt2</definedName>
    <definedName name="CompPas2">#N/A</definedName>
    <definedName name="CompRas" localSheetId="1">'2024'!CompRas</definedName>
    <definedName name="CompRas" localSheetId="2">'2024 (корр)'!CompRas</definedName>
    <definedName name="CompRas">[0]!CompRas</definedName>
    <definedName name="Contents" localSheetId="1">#REF!</definedName>
    <definedName name="Contents" localSheetId="2">#REF!</definedName>
    <definedName name="Contents">#REF!</definedName>
    <definedName name="ConvertHide" localSheetId="1">#REF!</definedName>
    <definedName name="ConvertHide" localSheetId="2">#REF!</definedName>
    <definedName name="ConvertHide">#REF!</definedName>
    <definedName name="Convertible_Debt_1_1">#REF!</definedName>
    <definedName name="Convertible_Debt_1_2">#REF!</definedName>
    <definedName name="Convertible_Debt_1_3">#REF!</definedName>
    <definedName name="Convertible_Debt_1_4">#REF!</definedName>
    <definedName name="Convertible_Debt_1_5">#REF!</definedName>
    <definedName name="Convertible_Debt_2_1">#REF!</definedName>
    <definedName name="Convertible_Debt_2_2">#REF!</definedName>
    <definedName name="Convertible_Debt_2_3">#REF!</definedName>
    <definedName name="Convertible_Debt_2_4">#REF!</definedName>
    <definedName name="Convertible_Debt_2_5">#REF!</definedName>
    <definedName name="Convertible_Debt_3_1">#REF!</definedName>
    <definedName name="Convertible_Debt_3_2">#REF!</definedName>
    <definedName name="Convertible_Debt_3_3">#REF!</definedName>
    <definedName name="Convertible_Debt_3_4">#REF!</definedName>
    <definedName name="Convertible_Debt_3_5">#REF!</definedName>
    <definedName name="Convertible_Debt_4_1">#REF!</definedName>
    <definedName name="Convertible_Debt_4_2">#REF!</definedName>
    <definedName name="Convertible_Debt_4_3">#REF!</definedName>
    <definedName name="Convertible_Debt_4_4">#REF!</definedName>
    <definedName name="Convertible_Debt_4_5">#REF!</definedName>
    <definedName name="Convertible_Debt_5_1">#REF!</definedName>
    <definedName name="Convertible_Debt_5_2">#REF!</definedName>
    <definedName name="Convertible_Debt_5_3">#REF!</definedName>
    <definedName name="Convertible_Debt_5_4">#REF!</definedName>
    <definedName name="Convertible_Debt_5_5">#REF!</definedName>
    <definedName name="Convertible_Debt_6_1">#REF!</definedName>
    <definedName name="Convertible_Debt_6_2">#REF!</definedName>
    <definedName name="Convertible_Debt_6_3">#REF!</definedName>
    <definedName name="Convertible_Debt_6_4">#REF!</definedName>
    <definedName name="Convertible_Debt_6_5">#REF!</definedName>
    <definedName name="Convertible_Debt_Converted">#REF!</definedName>
    <definedName name="Convertible_Preferred_1_1">#REF!</definedName>
    <definedName name="Convertible_Preferred_1_2">#REF!</definedName>
    <definedName name="Convertible_Preferred_1_3">#REF!</definedName>
    <definedName name="Convertible_Preferred_1_4">#REF!</definedName>
    <definedName name="Convertible_Preferred_1_5">#REF!</definedName>
    <definedName name="Convertible_Preferred_2_1">#REF!</definedName>
    <definedName name="Convertible_Preferred_2_2">#REF!</definedName>
    <definedName name="Convertible_Preferred_2_3">#REF!</definedName>
    <definedName name="Convertible_Preferred_2_4">#REF!</definedName>
    <definedName name="Convertible_Preferred_2_5">#REF!</definedName>
    <definedName name="Convertible_Preferred_3_1">#REF!</definedName>
    <definedName name="Convertible_Preferred_3_2">#REF!</definedName>
    <definedName name="Convertible_Preferred_3_3">#REF!</definedName>
    <definedName name="Convertible_Preferred_3_4">#REF!</definedName>
    <definedName name="Convertible_Preferred_3_5">#REF!</definedName>
    <definedName name="Convertible_Preferred_4_1">#REF!</definedName>
    <definedName name="Convertible_Preferred_4_2">#REF!</definedName>
    <definedName name="Convertible_Preferred_4_3">#REF!</definedName>
    <definedName name="Convertible_Preferred_4_4">#REF!</definedName>
    <definedName name="Convertible_Preferred_4_5">#REF!</definedName>
    <definedName name="Convertible_Preferred_5_1">#REF!</definedName>
    <definedName name="Convertible_Preferred_5_2">#REF!</definedName>
    <definedName name="Convertible_Preferred_5_3">#REF!</definedName>
    <definedName name="Convertible_Preferred_5_4">#REF!</definedName>
    <definedName name="Convertible_Preferred_5_5">#REF!</definedName>
    <definedName name="Convertible_Preferred_6_1">#REF!</definedName>
    <definedName name="Convertible_Preferred_6_2">#REF!</definedName>
    <definedName name="Convertible_Preferred_6_3">#REF!</definedName>
    <definedName name="Convertible_Preferred_6_4">#REF!</definedName>
    <definedName name="Convertible_Preferred_6_5">#REF!</definedName>
    <definedName name="Convertible_Preferred_Converted">#REF!</definedName>
    <definedName name="ConvPrefHide">#REF!</definedName>
    <definedName name="COPY_DIAP">#REF!</definedName>
    <definedName name="CostSavings">#REF!</definedName>
    <definedName name="count_ue_column">#REF!</definedName>
    <definedName name="countries" localSheetId="1">{0.1;0;0.382758620689655;0;0;0;0.258620689655172;0;0.258620689655172}</definedName>
    <definedName name="countries" localSheetId="2">{0.1;0;0.382758620689655;0;0;0;0.258620689655172;0;0.258620689655172}</definedName>
    <definedName name="countries">{0.1;0;0.382758620689655;0;0;0;0.258620689655172;0;0.258620689655172}</definedName>
    <definedName name="Country">#REF!</definedName>
    <definedName name="cpaex_excl">#REF!</definedName>
    <definedName name="csddddddddddddddd" localSheetId="1">'2024'!csddddddddddddddd</definedName>
    <definedName name="csddddddddddddddd" localSheetId="2">'2024 (корр)'!csddddddddddddddd</definedName>
    <definedName name="csddddddddddddddd">[0]!csddddddddddddddd</definedName>
    <definedName name="ct" localSheetId="1">'2024'!ct</definedName>
    <definedName name="ct" localSheetId="2">'2024 (корр)'!ct</definedName>
    <definedName name="ct">[0]!ct</definedName>
    <definedName name="CUR_VER">[17]Заголовок!$B$21</definedName>
    <definedName name="CurrentSO">#REF!</definedName>
    <definedName name="CurrentYear">#REF!</definedName>
    <definedName name="Cut">#REF!</definedName>
    <definedName name="cv">[18]!cv</definedName>
    <definedName name="cvb" localSheetId="1">'2024'!cvb</definedName>
    <definedName name="cvb" localSheetId="2">'2024 (корр)'!cvb</definedName>
    <definedName name="cvb">[0]!cvb</definedName>
    <definedName name="cvbcvnb" localSheetId="1">'2024'!cvbcvnb</definedName>
    <definedName name="cvbcvnb" localSheetId="2">'2024 (корр)'!cvbcvnb</definedName>
    <definedName name="cvbcvnb">[0]!cvbcvnb</definedName>
    <definedName name="cvbnnb" localSheetId="1">'2024'!cvbnnb</definedName>
    <definedName name="cvbnnb" localSheetId="2">'2024 (корр)'!cvbnnb</definedName>
    <definedName name="cvbnnb">[0]!cvbnnb</definedName>
    <definedName name="cvbvvnbvnm" localSheetId="1">'2024'!cvbvvnbvnm</definedName>
    <definedName name="cvbvvnbvnm" localSheetId="2">'2024 (корр)'!cvbvvnbvnm</definedName>
    <definedName name="cvbvvnbvnm">[0]!cvbvvnbvnm</definedName>
    <definedName name="cvce">[1]!cvce</definedName>
    <definedName name="cvdddddddddddddddd" localSheetId="1">'2024'!cvdddddddddddddddd</definedName>
    <definedName name="cvdddddddddddddddd" localSheetId="2">'2024 (корр)'!cvdddddddddddddddd</definedName>
    <definedName name="cvdddddddddddddddd">[0]!cvdddddddddddddddd</definedName>
    <definedName name="cvxdsda" localSheetId="1">'2024'!cvxdsda</definedName>
    <definedName name="cvxdsda" localSheetId="2">'2024 (корр)'!cvxdsda</definedName>
    <definedName name="cvxdsda">[0]!cvxdsda</definedName>
    <definedName name="cxcvvbnvnb" localSheetId="1">'2024'!cxcvvbnvnb</definedName>
    <definedName name="cxcvvbnvnb" localSheetId="2">'2024 (корр)'!cxcvvbnvnb</definedName>
    <definedName name="cxcvvbnvnb">[0]!cxcvvbnvnb</definedName>
    <definedName name="cxdddddddddddddddddd" localSheetId="1">'2024'!cxdddddddddddddddddd</definedName>
    <definedName name="cxdddddddddddddddddd" localSheetId="2">'2024 (корр)'!cxdddddddddddddddddd</definedName>
    <definedName name="cxdddddddddddddddddd">[0]!cxdddddddddddddddddd</definedName>
    <definedName name="cxdfsdssssssssssssss" localSheetId="1">'2024'!cxdfsdssssssssssssss</definedName>
    <definedName name="cxdfsdssssssssssssss" localSheetId="2">'2024 (корр)'!cxdfsdssssssssssssss</definedName>
    <definedName name="cxdfsdssssssssssssss">[0]!cxdfsdssssssssssssss</definedName>
    <definedName name="cxdweeeeeeeeeeeeeeeeeee" localSheetId="1">'2024'!cxdweeeeeeeeeeeeeeeeeee</definedName>
    <definedName name="cxdweeeeeeeeeeeeeeeeeee" localSheetId="2">'2024 (корр)'!cxdweeeeeeeeeeeeeeeeeee</definedName>
    <definedName name="cxdweeeeeeeeeeeeeeeeeee">[0]!cxdweeeeeeeeeeeeeeeeeee</definedName>
    <definedName name="cxvvvvvvvvvvvvvvvvvvv" localSheetId="1" hidden="1">{#N/A,#N/A,TRUE,"Лист1";#N/A,#N/A,TRUE,"Лист2";#N/A,#N/A,TRUE,"Лист3"}</definedName>
    <definedName name="cxvvvvvvvvvvvvvvvvvvv" localSheetId="2" hidden="1">{#N/A,#N/A,TRUE,"Лист1";#N/A,#N/A,TRUE,"Лист2";#N/A,#N/A,TRUE,"Лист3"}</definedName>
    <definedName name="cxvvvvvvvvvvvvvvvvvvv" hidden="1">{#N/A,#N/A,TRUE,"Лист1";#N/A,#N/A,TRUE,"Лист2";#N/A,#N/A,TRUE,"Лист3"}</definedName>
    <definedName name="cxxdddddddddddddddd" localSheetId="1">'2024'!cxxdddddddddddddddd</definedName>
    <definedName name="cxxdddddddddddddddd" localSheetId="2">'2024 (корр)'!cxxdddddddddddddddd</definedName>
    <definedName name="cxxdddddddddddddddd">[0]!cxxdddddddddddddddd</definedName>
    <definedName name="d">[12]Параметры!$G$37</definedName>
    <definedName name="ď" localSheetId="1">'2024'!ď</definedName>
    <definedName name="ď" localSheetId="2">'2024 (корр)'!ď</definedName>
    <definedName name="ď">[0]!ď</definedName>
    <definedName name="d_r" localSheetId="1">#REF!</definedName>
    <definedName name="d_r" localSheetId="2">#REF!</definedName>
    <definedName name="d_r">#REF!</definedName>
    <definedName name="DaNet" localSheetId="1">[19]TEHSHEET!#REF!</definedName>
    <definedName name="DaNet" localSheetId="2">[19]TEHSHEET!#REF!</definedName>
    <definedName name="DaNet">[19]TEHSHEET!#REF!</definedName>
    <definedName name="DATA" localSheetId="1">#REF!</definedName>
    <definedName name="DATA" localSheetId="2">#REF!</definedName>
    <definedName name="DATA">#REF!</definedName>
    <definedName name="DATA_S1" localSheetId="1">#REF!</definedName>
    <definedName name="DATA_S1">#REF!</definedName>
    <definedName name="DATA5">#N/A</definedName>
    <definedName name="DATA9">#N/A</definedName>
    <definedName name="DATE">#REF!</definedName>
    <definedName name="DB_34">#REF!</definedName>
    <definedName name="DB_ANS">#REF!</definedName>
    <definedName name="DB_Invoices">#REF!</definedName>
    <definedName name="DB_J50">#REF!</definedName>
    <definedName name="DB_Porjects">#REF!</definedName>
    <definedName name="DB_samuil">#REF!</definedName>
    <definedName name="DB_samuilikovich">#REF!</definedName>
    <definedName name="dcded">[1]!dcded</definedName>
    <definedName name="DCF">#REF!</definedName>
    <definedName name="dd">#N/A</definedName>
    <definedName name="ďď" localSheetId="1">'2024'!ďď</definedName>
    <definedName name="ďď" localSheetId="2">'2024 (корр)'!ďď</definedName>
    <definedName name="ďď">[0]!ďď</definedName>
    <definedName name="đđ" localSheetId="1">'2024'!đđ</definedName>
    <definedName name="đđ" localSheetId="2">'2024 (корр)'!đđ</definedName>
    <definedName name="đđ">[0]!đđ</definedName>
    <definedName name="ddd" localSheetId="1">[20]ПРОГНОЗ_1!#REF!</definedName>
    <definedName name="ddd" localSheetId="2">[20]ПРОГНОЗ_1!#REF!</definedName>
    <definedName name="ddd">[20]ПРОГНОЗ_1!#REF!</definedName>
    <definedName name="đđđ" localSheetId="1">'2024'!đđđ</definedName>
    <definedName name="đđđ" localSheetId="2">'2024 (корр)'!đđđ</definedName>
    <definedName name="đđđ">[0]!đđđ</definedName>
    <definedName name="Debt_1_1" localSheetId="1">#REF!</definedName>
    <definedName name="Debt_1_1" localSheetId="2">#REF!</definedName>
    <definedName name="Debt_1_1">#REF!</definedName>
    <definedName name="Debt_1_2" localSheetId="1">#REF!</definedName>
    <definedName name="Debt_1_2" localSheetId="2">#REF!</definedName>
    <definedName name="Debt_1_2">#REF!</definedName>
    <definedName name="Debt_1_3">#REF!</definedName>
    <definedName name="Debt_1_4">#REF!</definedName>
    <definedName name="Debt_1_5">#REF!</definedName>
    <definedName name="Debt_10_1">#REF!</definedName>
    <definedName name="Debt_10_2">#REF!</definedName>
    <definedName name="Debt_10_3">#REF!</definedName>
    <definedName name="Debt_10_4">#REF!</definedName>
    <definedName name="Debt_10_5">#REF!</definedName>
    <definedName name="Debt_11_1">#REF!</definedName>
    <definedName name="Debt_11_2">#REF!</definedName>
    <definedName name="Debt_11_3">#REF!</definedName>
    <definedName name="Debt_11_4">#REF!</definedName>
    <definedName name="Debt_11_5">#REF!</definedName>
    <definedName name="Debt_12_1">#REF!</definedName>
    <definedName name="Debt_12_2">#REF!</definedName>
    <definedName name="Debt_12_3">#REF!</definedName>
    <definedName name="Debt_12_4">#REF!</definedName>
    <definedName name="Debt_12_5">#REF!</definedName>
    <definedName name="Debt_13_1">#REF!</definedName>
    <definedName name="Debt_13_2">#REF!</definedName>
    <definedName name="Debt_13_3">#REF!</definedName>
    <definedName name="Debt_13_4">#REF!</definedName>
    <definedName name="Debt_13_5">#REF!</definedName>
    <definedName name="Debt_14_1">#REF!</definedName>
    <definedName name="Debt_14_2">#REF!</definedName>
    <definedName name="Debt_14_3">#REF!</definedName>
    <definedName name="Debt_14_4">#REF!</definedName>
    <definedName name="Debt_14_5">#REF!</definedName>
    <definedName name="Debt_15_1">#REF!</definedName>
    <definedName name="Debt_15_2">#REF!</definedName>
    <definedName name="Debt_15_3">#REF!</definedName>
    <definedName name="Debt_15_4">#REF!</definedName>
    <definedName name="Debt_15_5">#REF!</definedName>
    <definedName name="Debt_16_1">#REF!</definedName>
    <definedName name="Debt_16_2">#REF!</definedName>
    <definedName name="Debt_16_3">#REF!</definedName>
    <definedName name="Debt_16_4">#REF!</definedName>
    <definedName name="Debt_16_5">#REF!</definedName>
    <definedName name="Debt_17_1">#REF!</definedName>
    <definedName name="Debt_17_2">#REF!</definedName>
    <definedName name="Debt_17_3">#REF!</definedName>
    <definedName name="Debt_17_4">#REF!</definedName>
    <definedName name="Debt_17_5">#REF!</definedName>
    <definedName name="Debt_18_1">#REF!</definedName>
    <definedName name="Debt_18_2">#REF!</definedName>
    <definedName name="Debt_18_3">#REF!</definedName>
    <definedName name="Debt_18_4">#REF!</definedName>
    <definedName name="Debt_18_5">#REF!</definedName>
    <definedName name="Debt_19_1">#REF!</definedName>
    <definedName name="Debt_19_2">#REF!</definedName>
    <definedName name="Debt_19_3">#REF!</definedName>
    <definedName name="Debt_19_4">#REF!</definedName>
    <definedName name="Debt_19_5">#REF!</definedName>
    <definedName name="Debt_2_1">#REF!</definedName>
    <definedName name="Debt_2_2">#REF!</definedName>
    <definedName name="Debt_2_3">#REF!</definedName>
    <definedName name="Debt_2_4">#REF!</definedName>
    <definedName name="Debt_2_5">#REF!</definedName>
    <definedName name="Debt_3_1">#REF!</definedName>
    <definedName name="Debt_3_2">#REF!</definedName>
    <definedName name="Debt_3_3">#REF!</definedName>
    <definedName name="Debt_3_4">#REF!</definedName>
    <definedName name="Debt_3_5">#REF!</definedName>
    <definedName name="Debt_4_1">#REF!</definedName>
    <definedName name="Debt_4_2">#REF!</definedName>
    <definedName name="Debt_4_3">#REF!</definedName>
    <definedName name="Debt_4_4">#REF!</definedName>
    <definedName name="Debt_4_5">#REF!</definedName>
    <definedName name="Debt_5_1">#REF!</definedName>
    <definedName name="Debt_5_2">#REF!</definedName>
    <definedName name="Debt_5_3">#REF!</definedName>
    <definedName name="Debt_5_4">#REF!</definedName>
    <definedName name="Debt_5_5">#REF!</definedName>
    <definedName name="Debt_6_1">#REF!</definedName>
    <definedName name="Debt_6_2">#REF!</definedName>
    <definedName name="Debt_6_3">#REF!</definedName>
    <definedName name="Debt_6_4">#REF!</definedName>
    <definedName name="Debt_6_5">#REF!</definedName>
    <definedName name="Debt_7_1">#REF!</definedName>
    <definedName name="Debt_7_2">#REF!</definedName>
    <definedName name="Debt_7_3">#REF!</definedName>
    <definedName name="Debt_7_4">#REF!</definedName>
    <definedName name="Debt_7_5">#REF!</definedName>
    <definedName name="Debt_8_1">#REF!</definedName>
    <definedName name="Debt_8_2">#REF!</definedName>
    <definedName name="Debt_8_3">#REF!</definedName>
    <definedName name="Debt_8_4">#REF!</definedName>
    <definedName name="Debt_8_5">#REF!</definedName>
    <definedName name="Debt_9_1">#REF!</definedName>
    <definedName name="Debt_9_2">#REF!</definedName>
    <definedName name="Debt_9_3">#REF!</definedName>
    <definedName name="Debt_9_4">#REF!</definedName>
    <definedName name="Debt_9_5">#REF!</definedName>
    <definedName name="DebtHide">#REF!</definedName>
    <definedName name="DEC">#REF!</definedName>
    <definedName name="DEM_р_опл_ден">#REF!</definedName>
    <definedName name="DEM_р_опл_мет">#REF!</definedName>
    <definedName name="DEM_р_опл_откл">#REF!</definedName>
    <definedName name="DEM_р_опл_проч">#REF!</definedName>
    <definedName name="DEM_р_оплата">#REF!</definedName>
    <definedName name="DEM_р_потр">#REF!</definedName>
    <definedName name="dep">#REF!</definedName>
    <definedName name="dep_eur">#REF!</definedName>
    <definedName name="dep_na">#REF!</definedName>
    <definedName name="dep_rheox">#REF!</definedName>
    <definedName name="dep_xecl">#REF!</definedName>
    <definedName name="DF_GRID_1">#N/A</definedName>
    <definedName name="DF_SCOPE">#REF!</definedName>
    <definedName name="dfdfddddddddfddddddddddfd" localSheetId="1">'2024'!dfdfddddddddfddddddddddfd</definedName>
    <definedName name="dfdfddddddddfddddddddddfd" localSheetId="2">'2024 (корр)'!dfdfddddddddfddddddddddfd</definedName>
    <definedName name="dfdfddddddddfddddddddddfd">[0]!dfdfddddddddfddddddddddfd</definedName>
    <definedName name="dfdfgggggggggggggggggg" localSheetId="1">'2024'!dfdfgggggggggggggggggg</definedName>
    <definedName name="dfdfgggggggggggggggggg" localSheetId="2">'2024 (корр)'!dfdfgggggggggggggggggg</definedName>
    <definedName name="dfdfgggggggggggggggggg">[0]!dfdfgggggggggggggggggg</definedName>
    <definedName name="dfdfsssssssssssssssssss" localSheetId="1">'2024'!dfdfsssssssssssssssssss</definedName>
    <definedName name="dfdfsssssssssssssssssss" localSheetId="2">'2024 (корр)'!dfdfsssssssssssssssssss</definedName>
    <definedName name="dfdfsssssssssssssssssss">[0]!dfdfsssssssssssssssssss</definedName>
    <definedName name="dfdghj" localSheetId="1">'2024'!dfdghj</definedName>
    <definedName name="dfdghj" localSheetId="2">'2024 (корр)'!dfdghj</definedName>
    <definedName name="dfdghj">[0]!dfdghj</definedName>
    <definedName name="dffdghfh" localSheetId="1">'2024'!dffdghfh</definedName>
    <definedName name="dffdghfh" localSheetId="2">'2024 (корр)'!dffdghfh</definedName>
    <definedName name="dffdghfh">[0]!dffdghfh</definedName>
    <definedName name="dfgdfgdghf" localSheetId="1">'2024'!dfgdfgdghf</definedName>
    <definedName name="dfgdfgdghf" localSheetId="2">'2024 (корр)'!dfgdfgdghf</definedName>
    <definedName name="dfgdfgdghf">[0]!dfgdfgdghf</definedName>
    <definedName name="dfgfdgfjh" localSheetId="1">'2024'!dfgfdgfjh</definedName>
    <definedName name="dfgfdgfjh" localSheetId="2">'2024 (корр)'!dfgfdgfjh</definedName>
    <definedName name="dfgfdgfjh">[0]!dfgfdgfjh</definedName>
    <definedName name="dfhghhjjkl" localSheetId="1">'2024'!dfhghhjjkl</definedName>
    <definedName name="dfhghhjjkl" localSheetId="2">'2024 (корр)'!dfhghhjjkl</definedName>
    <definedName name="dfhghhjjkl">[0]!dfhghhjjkl</definedName>
    <definedName name="dfrgtt">[18]!dfrgtt</definedName>
    <definedName name="dfxffffffffffffffffff" localSheetId="1">'2024'!dfxffffffffffffffffff</definedName>
    <definedName name="dfxffffffffffffffffff" localSheetId="2">'2024 (корр)'!dfxffffffffffffffffff</definedName>
    <definedName name="dfxffffffffffffffffff">[0]!dfxffffffffffffffffff</definedName>
    <definedName name="dgfsd" localSheetId="1">'2024'!dgfsd</definedName>
    <definedName name="dgfsd" localSheetId="2">'2024 (корр)'!dgfsd</definedName>
    <definedName name="dgfsd">[0]!dgfsd</definedName>
    <definedName name="DilutedShares" localSheetId="1">#REF!</definedName>
    <definedName name="DilutedShares" localSheetId="2">#REF!</definedName>
    <definedName name="DilutedShares">#REF!</definedName>
    <definedName name="dip">#N/A</definedName>
    <definedName name="DiscountYears" localSheetId="1">#REF!</definedName>
    <definedName name="DiscountYears" localSheetId="2">#REF!</definedName>
    <definedName name="DiscountYears">#REF!</definedName>
    <definedName name="Dist">#REF!</definedName>
    <definedName name="DistributionSynergies">#REF!</definedName>
    <definedName name="DIV_ADMIN">#REF!</definedName>
    <definedName name="DIV_COM">#REF!</definedName>
    <definedName name="DIV_EURCountry">#REF!</definedName>
    <definedName name="DIV_EURExercise">#REF!</definedName>
    <definedName name="DIV_EURPlant">#REF!</definedName>
    <definedName name="DIV_EURPlantNo">#REF!</definedName>
    <definedName name="DIV_IT">#REF!</definedName>
    <definedName name="DIV_LOG">#REF!</definedName>
    <definedName name="DIV_OTHERCountry">#REF!</definedName>
    <definedName name="DIV_OTHERExercise">#REF!</definedName>
    <definedName name="DIV_OTHERPlant">#REF!</definedName>
    <definedName name="DIV_OTHERPlantNo">#REF!</definedName>
    <definedName name="DIV_PACK">#REF!</definedName>
    <definedName name="DIV_PROD">#REF!</definedName>
    <definedName name="DIV_SEC">#REF!</definedName>
    <definedName name="DivAfterRate">#REF!</definedName>
    <definedName name="DivAvRate1">#REF!</definedName>
    <definedName name="DivAvRate2">#REF!</definedName>
    <definedName name="DivAvRate3">#REF!</definedName>
    <definedName name="DivBefore">#REF!</definedName>
    <definedName name="DivBudgetRate">#REF!</definedName>
    <definedName name="DivLERate">#REF!</definedName>
    <definedName name="ďĺđâűé">#REF!</definedName>
    <definedName name="dltdy">[4]!dltdy</definedName>
    <definedName name="DOC">#REF!</definedName>
    <definedName name="dolgosrochn_column">#REF!</definedName>
    <definedName name="dolgosrochn_eoz_column">#REF!</definedName>
    <definedName name="DOLL">#REF!</definedName>
    <definedName name="Down_range">#REF!</definedName>
    <definedName name="DPS">#REF!</definedName>
    <definedName name="dr">#N/A</definedName>
    <definedName name="ds" localSheetId="1">'2024'!ds</definedName>
    <definedName name="ds" localSheetId="2">'2024 (корр)'!ds</definedName>
    <definedName name="ds">[0]!ds</definedName>
    <definedName name="dsdddddddddddddddddddd" localSheetId="1">'2024'!dsdddddddddddddddddddd</definedName>
    <definedName name="dsdddddddddddddddddddd" localSheetId="2">'2024 (корр)'!dsdddddddddddddddddddd</definedName>
    <definedName name="dsdddddddddddddddddddd">[0]!dsdddddddddddddddddddd</definedName>
    <definedName name="dsffffffffffffffffffffffffff" localSheetId="1">'2024'!dsffffffffffffffffffffffffff</definedName>
    <definedName name="dsffffffffffffffffffffffffff" localSheetId="2">'2024 (корр)'!dsffffffffffffffffffffffffff</definedName>
    <definedName name="dsffffffffffffffffffffffffff">[0]!dsffffffffffffffffffffffffff</definedName>
    <definedName name="dsfgdghjhg" localSheetId="1" hidden="1">{#N/A,#N/A,TRUE,"Лист1";#N/A,#N/A,TRUE,"Лист2";#N/A,#N/A,TRUE,"Лист3"}</definedName>
    <definedName name="dsfgdghjhg" localSheetId="2" hidden="1">{#N/A,#N/A,TRUE,"Лист1";#N/A,#N/A,TRUE,"Лист2";#N/A,#N/A,TRUE,"Лист3"}</definedName>
    <definedName name="dsfgdghjhg" hidden="1">{#N/A,#N/A,TRUE,"Лист1";#N/A,#N/A,TRUE,"Лист2";#N/A,#N/A,TRUE,"Лист3"}</definedName>
    <definedName name="dsragh" localSheetId="1">'2024'!dsragh</definedName>
    <definedName name="dsragh" localSheetId="2">'2024 (корр)'!dsragh</definedName>
    <definedName name="dsragh">[0]!dsragh</definedName>
    <definedName name="dt">[4]!dt</definedName>
    <definedName name="dtk">[4]!dtk</definedName>
    <definedName name="dtulk">[4]!dtulk</definedName>
    <definedName name="dtyltd">[4]!dtyltd</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dvsgf" localSheetId="1">'2024'!dvsgf</definedName>
    <definedName name="dvsgf" localSheetId="2">'2024 (корр)'!dvsgf</definedName>
    <definedName name="dvsgf">[0]!dvsgf</definedName>
    <definedName name="dxsddddddddddddddd" localSheetId="1">'2024'!dxsddddddddddddddd</definedName>
    <definedName name="dxsddddddddddddddd" localSheetId="2">'2024 (корр)'!dxsddddddddddddddd</definedName>
    <definedName name="dxsddddddddddddddd">[0]!dxsddddddddddddddd</definedName>
    <definedName name="dzgnm">[4]!dzgnm</definedName>
    <definedName name="e">[12]Параметры!#REF!</definedName>
    <definedName name="EBITDA">#REF!</definedName>
    <definedName name="EBITDAAdjustment">#REF!</definedName>
    <definedName name="ee"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wf">[1]!eeewf</definedName>
    <definedName name="ęĺ" localSheetId="1">'2024'!ęĺ</definedName>
    <definedName name="ęĺ" localSheetId="2">'2024 (корр)'!ęĺ</definedName>
    <definedName name="ęĺ">[0]!ęĺ</definedName>
    <definedName name="elkAddr1" localSheetId="1">#REF!</definedName>
    <definedName name="elkAddr1" localSheetId="2">#REF!</definedName>
    <definedName name="elkAddr1">#REF!</definedName>
    <definedName name="elkAddr2" localSheetId="1">#REF!</definedName>
    <definedName name="elkAddr2" localSheetId="2">#REF!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r">#REF!</definedName>
    <definedName name="er\" localSheetId="1">'2024'!er\</definedName>
    <definedName name="er\" localSheetId="2">'2024 (корр)'!er\</definedName>
    <definedName name="er\">[0]!er\</definedName>
    <definedName name="ererer">#N/A</definedName>
    <definedName name="errtrtruy" localSheetId="1">'2024'!errtrtruy</definedName>
    <definedName name="errtrtruy" localSheetId="2">'2024 (корр)'!errtrtruy</definedName>
    <definedName name="errtrtruy">[0]!errtrtruy</definedName>
    <definedName name="errttuyiuy" localSheetId="1" hidden="1">{#N/A,#N/A,TRUE,"Лист1";#N/A,#N/A,TRUE,"Лист2";#N/A,#N/A,TRUE,"Лист3"}</definedName>
    <definedName name="errttuyiuy" localSheetId="2" hidden="1">{#N/A,#N/A,TRUE,"Лист1";#N/A,#N/A,TRUE,"Лист2";#N/A,#N/A,TRUE,"Лист3"}</definedName>
    <definedName name="errttuyiuy" hidden="1">{#N/A,#N/A,TRUE,"Лист1";#N/A,#N/A,TRUE,"Лист2";#N/A,#N/A,TRUE,"Лист3"}</definedName>
    <definedName name="errytyutiuyg" localSheetId="1" hidden="1">{#N/A,#N/A,TRUE,"Лист1";#N/A,#N/A,TRUE,"Лист2";#N/A,#N/A,TRUE,"Лист3"}</definedName>
    <definedName name="errytyutiuyg" localSheetId="2" hidden="1">{#N/A,#N/A,TRUE,"Лист1";#N/A,#N/A,TRUE,"Лист2";#N/A,#N/A,TRUE,"Лист3"}</definedName>
    <definedName name="errytyutiuyg" hidden="1">{#N/A,#N/A,TRUE,"Лист1";#N/A,#N/A,TRUE,"Лист2";#N/A,#N/A,TRUE,"Лист3"}</definedName>
    <definedName name="ert" localSheetId="1">'2024'!ert</definedName>
    <definedName name="ert" localSheetId="2">'2024 (корр)'!ert</definedName>
    <definedName name="ert">[0]!ert</definedName>
    <definedName name="ertetyruy" localSheetId="1">'2024'!ertetyruy</definedName>
    <definedName name="ertetyruy" localSheetId="2">'2024 (корр)'!ertetyruy</definedName>
    <definedName name="ertetyruy">[0]!ertetyruy</definedName>
    <definedName name="esdsfdfgh" localSheetId="1" hidden="1">{#N/A,#N/A,TRUE,"Лист1";#N/A,#N/A,TRUE,"Лист2";#N/A,#N/A,TRUE,"Лист3"}</definedName>
    <definedName name="esdsfdfgh" localSheetId="2" hidden="1">{#N/A,#N/A,TRUE,"Лист1";#N/A,#N/A,TRUE,"Лист2";#N/A,#N/A,TRUE,"Лист3"}</definedName>
    <definedName name="esdsfdfgh" hidden="1">{#N/A,#N/A,TRUE,"Лист1";#N/A,#N/A,TRUE,"Лист2";#N/A,#N/A,TRUE,"Лист3"}</definedName>
    <definedName name="eso">#N/A</definedName>
    <definedName name="ESO_ET">#REF!</definedName>
    <definedName name="ESO_PROT" localSheetId="1">#REF!,#REF!,#REF!,P1_ESO_PROT</definedName>
    <definedName name="ESO_PROT" localSheetId="2">#REF!,#REF!,#REF!,P1_ESO_PROT</definedName>
    <definedName name="ESO_PROT">#REF!,#REF!,#REF!,P1_ESO_PROT</definedName>
    <definedName name="ESOcom">#REF!</definedName>
    <definedName name="esut">[4]!esut</definedName>
    <definedName name="eswdfgf" localSheetId="1">'2024'!eswdfgf</definedName>
    <definedName name="eswdfgf" localSheetId="2">'2024 (корр)'!eswdfgf</definedName>
    <definedName name="eswdfgf">[0]!eswdfgf</definedName>
    <definedName name="et_List01_eoz" localSheetId="1">#REF!</definedName>
    <definedName name="et_List01_eoz" localSheetId="2">#REF!</definedName>
    <definedName name="et_List01_eoz">#REF!</definedName>
    <definedName name="et_List01_index" localSheetId="1">#REF!</definedName>
    <definedName name="et_List01_index" localSheetId="2">#REF!</definedName>
    <definedName name="et_List01_index">#REF!</definedName>
    <definedName name="et_List01_kotel">#REF!</definedName>
    <definedName name="et_List01_rab">#REF!</definedName>
    <definedName name="et_List02">#REF!</definedName>
    <definedName name="et_List03">#REF!</definedName>
    <definedName name="et_List08">#REF!</definedName>
    <definedName name="et_List09">#REF!</definedName>
    <definedName name="et_List13_1">#REF!</definedName>
    <definedName name="et_List13_god12">#REF!</definedName>
    <definedName name="et_List13_god13">#REF!</definedName>
    <definedName name="et_List13_godnov">#REF!</definedName>
    <definedName name="et_List13_nov">#REF!</definedName>
    <definedName name="et_List14_eoz">#REF!</definedName>
    <definedName name="et_List14_index_rab">#REF!</definedName>
    <definedName name="et_List14_index1">#REF!</definedName>
    <definedName name="et_List14_index2">#REF!</definedName>
    <definedName name="et_List16_1">#REF!</definedName>
    <definedName name="et_List16_2">#REF!</definedName>
    <definedName name="et_List21_1">#REF!</definedName>
    <definedName name="et_List21_2">#REF!</definedName>
    <definedName name="et_List22_1">#REF!</definedName>
    <definedName name="et_List22_2">#REF!</definedName>
    <definedName name="et_List23_1">#REF!</definedName>
    <definedName name="et_List23_2">#REF!</definedName>
    <definedName name="et_List24_1">#REF!</definedName>
    <definedName name="et_List24_2">#REF!</definedName>
    <definedName name="et_List25_1">#REF!</definedName>
    <definedName name="et_List25_2">#REF!</definedName>
    <definedName name="et_List26_1">#REF!</definedName>
    <definedName name="et_List26_2">#REF!</definedName>
    <definedName name="etrtyt" localSheetId="1">'2024'!etrtyt</definedName>
    <definedName name="etrtyt" localSheetId="2">'2024 (корр)'!etrtyt</definedName>
    <definedName name="etrtyt">[0]!etrtyt</definedName>
    <definedName name="etrytru" localSheetId="1" hidden="1">{#N/A,#N/A,TRUE,"Лист1";#N/A,#N/A,TRUE,"Лист2";#N/A,#N/A,TRUE,"Лист3"}</definedName>
    <definedName name="etrytru" localSheetId="2" hidden="1">{#N/A,#N/A,TRUE,"Лист1";#N/A,#N/A,TRUE,"Лист2";#N/A,#N/A,TRUE,"Лист3"}</definedName>
    <definedName name="etrytru" hidden="1">{#N/A,#N/A,TRUE,"Лист1";#N/A,#N/A,TRUE,"Лист2";#N/A,#N/A,TRUE,"Лист3"}</definedName>
    <definedName name="EURCountry">#REF!</definedName>
    <definedName name="EURExercise">#REF!</definedName>
    <definedName name="EURO_USD_RATE">#REF!</definedName>
    <definedName name="Euro1">#REF!</definedName>
    <definedName name="Euro31399">#REF!</definedName>
    <definedName name="EUROначало">#REF!</definedName>
    <definedName name="EURPlant">#REF!</definedName>
    <definedName name="EURPlantNo">#REF!</definedName>
    <definedName name="ew" localSheetId="1">'2024'!ew</definedName>
    <definedName name="ew" localSheetId="2">'2024 (корр)'!ew</definedName>
    <definedName name="ew">[0]!ew</definedName>
    <definedName name="ewesds" localSheetId="1">'2024'!ewesds</definedName>
    <definedName name="ewesds" localSheetId="2">'2024 (корр)'!ewesds</definedName>
    <definedName name="ewesds">[0]!ewesds</definedName>
    <definedName name="ewrtertuyt" localSheetId="1" hidden="1">{#N/A,#N/A,TRUE,"Лист1";#N/A,#N/A,TRUE,"Лист2";#N/A,#N/A,TRUE,"Лист3"}</definedName>
    <definedName name="ewrtertuyt" localSheetId="2" hidden="1">{#N/A,#N/A,TRUE,"Лист1";#N/A,#N/A,TRUE,"Лист2";#N/A,#N/A,TRUE,"Лист3"}</definedName>
    <definedName name="ewrtertuyt" hidden="1">{#N/A,#N/A,TRUE,"Лист1";#N/A,#N/A,TRUE,"Лист2";#N/A,#N/A,TRUE,"Лист3"}</definedName>
    <definedName name="ewsddddddddddddddddd" localSheetId="1">'2024'!ewsddddddddddddddddd</definedName>
    <definedName name="ewsddddddddddddddddd" localSheetId="2">'2024 (корр)'!ewsddddddddddddddddd</definedName>
    <definedName name="ewsddddddddddddddddd">[0]!ewsddddddddddddddddd</definedName>
    <definedName name="eww">#N/A</definedName>
    <definedName name="ewтмчеч" localSheetId="1">#REF!</definedName>
    <definedName name="ewтмчеч" localSheetId="2">#REF!</definedName>
    <definedName name="ewтмчеч">#REF!</definedName>
    <definedName name="Excel_BuiltIn__FilterDatabase_19" localSheetId="1">'[21]14б ДПН отчет'!#REF!</definedName>
    <definedName name="Excel_BuiltIn__FilterDatabase_19" localSheetId="2">'[21]14б ДПН отчет'!#REF!</definedName>
    <definedName name="Excel_BuiltIn__FilterDatabase_19">'[21]14б ДПН отчет'!#REF!</definedName>
    <definedName name="Excel_BuiltIn__FilterDatabase_22" localSheetId="1">'[21]16а Сводный анализ'!#REF!</definedName>
    <definedName name="Excel_BuiltIn__FilterDatabase_22" localSheetId="2">'[21]16а Сводный анализ'!#REF!</definedName>
    <definedName name="Excel_BuiltIn__FilterDatabase_22">'[21]16а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ExitYear">#REF!</definedName>
    <definedName name="export_year">#REF!</definedName>
    <definedName name="f">[12]Параметры!#REF!</definedName>
    <definedName name="F_ST_ET">#REF!</definedName>
    <definedName name="F10_FST_OPT">#REF!</definedName>
    <definedName name="F10_FST_OPT_1">#REF!</definedName>
    <definedName name="F10_FST_OPT_2">#REF!</definedName>
    <definedName name="F10_FST_OPT_3">#REF!</definedName>
    <definedName name="F10_FST_ROZN">#REF!</definedName>
    <definedName name="F10_FST_ROZN_1">#REF!</definedName>
    <definedName name="F10_FST_ROZN_2">#REF!</definedName>
    <definedName name="F10_MAX_OPT">#REF!</definedName>
    <definedName name="F10_MAX_OPT_1">#REF!</definedName>
    <definedName name="F10_MAX_OPT_2">#REF!</definedName>
    <definedName name="F10_MAX_OPT_3">#REF!</definedName>
    <definedName name="F10_MAX_ROZN">#REF!</definedName>
    <definedName name="F10_MAX_ROZN_1">#REF!</definedName>
    <definedName name="F10_MAX_ROZN_2">#REF!</definedName>
    <definedName name="F10_MIN_OPT">#REF!</definedName>
    <definedName name="F10_MIN_OPT_1">#REF!</definedName>
    <definedName name="F10_MIN_OPT_2">#REF!</definedName>
    <definedName name="F10_MIN_OPT_3">#REF!</definedName>
    <definedName name="F10_MIN_ROZN">#REF!</definedName>
    <definedName name="F10_MIN_ROZN_1">#REF!</definedName>
    <definedName name="F10_MIN_ROZN_2">#REF!</definedName>
    <definedName name="F10_SCOPE">#REF!</definedName>
    <definedName name="F9_OPT">#REF!</definedName>
    <definedName name="F9_OPT_1">#REF!</definedName>
    <definedName name="F9_OPT_2">#REF!</definedName>
    <definedName name="F9_OPT_3">#REF!</definedName>
    <definedName name="F9_ROZN">#REF!</definedName>
    <definedName name="F9_ROZN_1">#REF!</definedName>
    <definedName name="F9_ROZN_2">#REF!</definedName>
    <definedName name="F9_SC_1">[19]Топливо2009!#REF!</definedName>
    <definedName name="F9_SC_2">[19]Топливо2009!#REF!</definedName>
    <definedName name="F9_SC_3">[19]Топливо2009!#REF!</definedName>
    <definedName name="F9_SC_4">[19]Топливо2009!#REF!</definedName>
    <definedName name="F9_SC_5">[19]Топливо2009!#REF!</definedName>
    <definedName name="F9_SC_6">[19]Топливо2009!#REF!</definedName>
    <definedName name="F9_SCOPE">#REF!</definedName>
    <definedName name="fbgffnjfgg" localSheetId="1">'2024'!fbgffnjfgg</definedName>
    <definedName name="fbgffnjfgg" localSheetId="2">'2024 (корр)'!fbgffnjfgg</definedName>
    <definedName name="fbgffnjfgg">[0]!fbgffnjfgg</definedName>
    <definedName name="fddddddddddddddd" localSheetId="1">'2024'!fddddddddddddddd</definedName>
    <definedName name="fddddddddddddddd" localSheetId="2">'2024 (корр)'!fddddddddddddddd</definedName>
    <definedName name="fddddddddddddddd">[0]!fddddddddddddddd</definedName>
    <definedName name="fdfccgh" localSheetId="1" hidden="1">{#N/A,#N/A,TRUE,"Лист1";#N/A,#N/A,TRUE,"Лист2";#N/A,#N/A,TRUE,"Лист3"}</definedName>
    <definedName name="fdfccgh" localSheetId="2" hidden="1">{#N/A,#N/A,TRUE,"Лист1";#N/A,#N/A,TRUE,"Лист2";#N/A,#N/A,TRUE,"Лист3"}</definedName>
    <definedName name="fdfccgh" hidden="1">{#N/A,#N/A,TRUE,"Лист1";#N/A,#N/A,TRUE,"Лист2";#N/A,#N/A,TRUE,"Лист3"}</definedName>
    <definedName name="fdfg" localSheetId="1">'2024'!fdfg</definedName>
    <definedName name="fdfg" localSheetId="2">'2024 (корр)'!fdfg</definedName>
    <definedName name="fdfg">[0]!fdfg</definedName>
    <definedName name="fdfgdjgfh" localSheetId="1">'2024'!fdfgdjgfh</definedName>
    <definedName name="fdfgdjgfh" localSheetId="2">'2024 (корр)'!fdfgdjgfh</definedName>
    <definedName name="fdfgdjgfh">[0]!fdfgdjgfh</definedName>
    <definedName name="fdfggghgjh" localSheetId="1" hidden="1">{#N/A,#N/A,TRUE,"Лист1";#N/A,#N/A,TRUE,"Лист2";#N/A,#N/A,TRUE,"Лист3"}</definedName>
    <definedName name="fdfggghgjh" localSheetId="2" hidden="1">{#N/A,#N/A,TRUE,"Лист1";#N/A,#N/A,TRUE,"Лист2";#N/A,#N/A,TRUE,"Лист3"}</definedName>
    <definedName name="fdfggghgjh" hidden="1">{#N/A,#N/A,TRUE,"Лист1";#N/A,#N/A,TRUE,"Лист2";#N/A,#N/A,TRUE,"Лист3"}</definedName>
    <definedName name="fdfsdsssssssssssssssssssss" localSheetId="1">'2024'!fdfsdsssssssssssssssssssss</definedName>
    <definedName name="fdfsdsssssssssssssssssssss" localSheetId="2">'2024 (корр)'!fdfsdsssssssssssssssssssss</definedName>
    <definedName name="fdfsdsssssssssssssssssssss">[0]!fdfsdsssssssssssssssssssss</definedName>
    <definedName name="fdfvcvvv" localSheetId="1">'2024'!fdfvcvvv</definedName>
    <definedName name="fdfvcvvv" localSheetId="2">'2024 (корр)'!fdfvcvvv</definedName>
    <definedName name="fdfvcvvv">[0]!fdfvcvvv</definedName>
    <definedName name="fdghfghfj" localSheetId="1">'2024'!fdghfghfj</definedName>
    <definedName name="fdghfghfj" localSheetId="2">'2024 (корр)'!fdghfghfj</definedName>
    <definedName name="fdghfghfj">[0]!fdghfghfj</definedName>
    <definedName name="fdgrfgdgggggggggggggg" localSheetId="1">'2024'!fdgrfgdgggggggggggggg</definedName>
    <definedName name="fdgrfgdgggggggggggggg" localSheetId="2">'2024 (корр)'!fdgrfgdgggggggggggggg</definedName>
    <definedName name="fdgrfgdgggggggggggggg">[0]!fdgrfgdgggggggggggggg</definedName>
    <definedName name="fdr" localSheetId="1">#REF!</definedName>
    <definedName name="fdr" localSheetId="2">#REF!</definedName>
    <definedName name="fdr">#REF!</definedName>
    <definedName name="fdrttttggggggggggg" localSheetId="1">'2024'!fdrttttggggggggggg</definedName>
    <definedName name="fdrttttggggggggggg" localSheetId="2">'2024 (корр)'!fdrttttggggggggggg</definedName>
    <definedName name="fdrttttggggggggggg">[0]!fdrttttggggggggggg</definedName>
    <definedName name="FEB" localSheetId="1">#REF!</definedName>
    <definedName name="FEB" localSheetId="2">#REF!</definedName>
    <definedName name="FEB">#REF!</definedName>
    <definedName name="FeCr100_цена" localSheetId="1">#REF!</definedName>
    <definedName name="FeCr100_цена" localSheetId="2">#REF!</definedName>
    <definedName name="FeCr100_цена">#REF!</definedName>
    <definedName name="fees">#REF!</definedName>
    <definedName name="FeMn_цена">#REF!</definedName>
    <definedName name="FeSi45_цена">#REF!</definedName>
    <definedName name="FeSi65_цена">#REF!</definedName>
    <definedName name="FeTi_цена">#REF!</definedName>
    <definedName name="fewfc">[1]!fewfc</definedName>
    <definedName name="ff">#REF!</definedName>
    <definedName name="fff">#REF!</definedName>
    <definedName name="fffff">'[22]Гр5(о)'!#REF!</definedName>
    <definedName name="ffffffffffffffffffff" localSheetId="1">'2024'!ffffffffffffffffffff</definedName>
    <definedName name="ffffffffffffffffffff" localSheetId="2">'2024 (корр)'!ffffffffffffffffffff</definedName>
    <definedName name="ffffffffffffffffffff">[0]!ffffffffffffffffffff</definedName>
    <definedName name="fg" localSheetId="1">'2024'!fg</definedName>
    <definedName name="fg" localSheetId="2">'2024 (корр)'!fg</definedName>
    <definedName name="fg">[0]!fg</definedName>
    <definedName name="fga">#N/A</definedName>
    <definedName name="fgfgf" localSheetId="1">'2024'!fgfgf</definedName>
    <definedName name="fgfgf" localSheetId="2">'2024 (корр)'!fgfgf</definedName>
    <definedName name="fgfgf">[0]!fgfgf</definedName>
    <definedName name="fgfgffffff" localSheetId="1">'2024'!fgfgffffff</definedName>
    <definedName name="fgfgffffff" localSheetId="2">'2024 (корр)'!fgfgffffff</definedName>
    <definedName name="fgfgffffff">[0]!fgfgffffff</definedName>
    <definedName name="fgfhghhhhhhhhhhh" localSheetId="1">'2024'!fgfhghhhhhhhhhhh</definedName>
    <definedName name="fgfhghhhhhhhhhhh" localSheetId="2">'2024 (корр)'!fgfhghhhhhhhhhhh</definedName>
    <definedName name="fgfhghhhhhhhhhhh">[0]!fgfhghhhhhhhhhhh</definedName>
    <definedName name="fgghfhghj" localSheetId="1" hidden="1">{#N/A,#N/A,TRUE,"Лист1";#N/A,#N/A,TRUE,"Лист2";#N/A,#N/A,TRUE,"Лист3"}</definedName>
    <definedName name="fgghfhghj" localSheetId="2" hidden="1">{#N/A,#N/A,TRUE,"Лист1";#N/A,#N/A,TRUE,"Лист2";#N/A,#N/A,TRUE,"Лист3"}</definedName>
    <definedName name="fgghfhghj" hidden="1">{#N/A,#N/A,TRUE,"Лист1";#N/A,#N/A,TRUE,"Лист2";#N/A,#N/A,TRUE,"Лист3"}</definedName>
    <definedName name="fggjhgjk" localSheetId="1">'2024'!fggjhgjk</definedName>
    <definedName name="fggjhgjk" localSheetId="2">'2024 (корр)'!fggjhgjk</definedName>
    <definedName name="fggjhgjk">[0]!fggjhgjk</definedName>
    <definedName name="fghgfh" localSheetId="1">'2024'!fghgfh</definedName>
    <definedName name="fghgfh" localSheetId="2">'2024 (корр)'!fghgfh</definedName>
    <definedName name="fghgfh">[0]!fghgfh</definedName>
    <definedName name="fghghjk" localSheetId="1" hidden="1">{#N/A,#N/A,TRUE,"Лист1";#N/A,#N/A,TRUE,"Лист2";#N/A,#N/A,TRUE,"Лист3"}</definedName>
    <definedName name="fghghjk" localSheetId="2" hidden="1">{#N/A,#N/A,TRUE,"Лист1";#N/A,#N/A,TRUE,"Лист2";#N/A,#N/A,TRUE,"Лист3"}</definedName>
    <definedName name="fghghjk" hidden="1">{#N/A,#N/A,TRUE,"Лист1";#N/A,#N/A,TRUE,"Лист2";#N/A,#N/A,TRUE,"Лист3"}</definedName>
    <definedName name="fghk" localSheetId="1">'2024'!fghk</definedName>
    <definedName name="fghk" localSheetId="2">'2024 (корр)'!fghk</definedName>
    <definedName name="fghk">[0]!fghk</definedName>
    <definedName name="fgjhfhgj" localSheetId="1">'2024'!fgjhfhgj</definedName>
    <definedName name="fgjhfhgj" localSheetId="2">'2024 (корр)'!fgjhfhgj</definedName>
    <definedName name="fgjhfhgj">[0]!fgjhfhgj</definedName>
    <definedName name="fgm">[4]!fgm</definedName>
    <definedName name="fhghgjh" localSheetId="1" hidden="1">{#N/A,#N/A,TRUE,"Лист1";#N/A,#N/A,TRUE,"Лист2";#N/A,#N/A,TRUE,"Лист3"}</definedName>
    <definedName name="fhghgjh" localSheetId="2" hidden="1">{#N/A,#N/A,TRUE,"Лист1";#N/A,#N/A,TRUE,"Лист2";#N/A,#N/A,TRUE,"Лист3"}</definedName>
    <definedName name="fhghgjh" hidden="1">{#N/A,#N/A,TRUE,"Лист1";#N/A,#N/A,TRUE,"Лист2";#N/A,#N/A,TRUE,"Лист3"}</definedName>
    <definedName name="fhgjh" localSheetId="1">'2024'!fhgjh</definedName>
    <definedName name="fhgjh" localSheetId="2">'2024 (корр)'!fhgjh</definedName>
    <definedName name="fhgjh">[0]!fhgjh</definedName>
    <definedName name="fhrsiujt">#N/A</definedName>
    <definedName name="fil_2_16">#N/A</definedName>
    <definedName name="fil_2_18">#N/A</definedName>
    <definedName name="fil_2_19">#N/A</definedName>
    <definedName name="fil_2_22" localSheetId="1">'[21]16а Сводный анализ'!#REF!</definedName>
    <definedName name="fil_2_22" localSheetId="2">'[21]16а Сводный анализ'!#REF!</definedName>
    <definedName name="fil_2_22">'[21]16а Сводный анализ'!#REF!</definedName>
    <definedName name="fil_21" localSheetId="1">#REF!</definedName>
    <definedName name="fil_21" localSheetId="2">#REF!</definedName>
    <definedName name="fil_21">#REF!</definedName>
    <definedName name="fil_3_16">#N/A</definedName>
    <definedName name="fil_3_18">#N/A</definedName>
    <definedName name="fil_3_19">#N/A</definedName>
    <definedName name="fil_3_22" localSheetId="1">'[21]16а Сводный анализ'!#REF!</definedName>
    <definedName name="fil_3_22" localSheetId="2">'[21]16а Сводный анализ'!#REF!</definedName>
    <definedName name="fil_3_22">'[21]16а Сводный анализ'!#REF!</definedName>
    <definedName name="fil_4_16">#N/A</definedName>
    <definedName name="fil_4_18">#N/A</definedName>
    <definedName name="fil_4_19">#N/A</definedName>
    <definedName name="fil_4_22" localSheetId="1">'[21]16а Сводный анализ'!#REF!</definedName>
    <definedName name="fil_4_22" localSheetId="2">'[21]16а Сводный анализ'!#REF!</definedName>
    <definedName name="fil_4_22">'[21]16а Сводный анализ'!#REF!</definedName>
    <definedName name="fio_ruk" localSheetId="1">#REF!</definedName>
    <definedName name="fio_ruk" localSheetId="2">#REF!</definedName>
    <definedName name="fio_ruk">#REF!</definedName>
    <definedName name="FixTarifList">[14]Лист!$A$410</definedName>
    <definedName name="fiyttt">#N/A</definedName>
    <definedName name="FootnoteAnchor">#REF!</definedName>
    <definedName name="FootnoteRange">#REF!</definedName>
    <definedName name="Forex">#REF!</definedName>
    <definedName name="ForIns">[23]Регионы!#REF!</definedName>
    <definedName name="form">#REF!</definedName>
    <definedName name="Format">#REF!</definedName>
    <definedName name="frtju">[4]!frtju</definedName>
    <definedName name="fsderswerwer" localSheetId="1">'2024'!fsderswerwer</definedName>
    <definedName name="fsderswerwer" localSheetId="2">'2024 (корр)'!fsderswerwer</definedName>
    <definedName name="fsderswerwer">[0]!fsderswerwer</definedName>
    <definedName name="ftfhtfhgft" localSheetId="1">'2024'!ftfhtfhgft</definedName>
    <definedName name="ftfhtfhgft" localSheetId="2">'2024 (корр)'!ftfhtfhgft</definedName>
    <definedName name="ftfhtfhgft">[0]!ftfhtfhgft</definedName>
    <definedName name="FUEL" localSheetId="1">#REF!</definedName>
    <definedName name="FUEL" localSheetId="2">#REF!</definedName>
    <definedName name="FUEL">#REF!</definedName>
    <definedName name="FUEL_ET" localSheetId="1">#REF!</definedName>
    <definedName name="FUEL_ET" localSheetId="2">#REF!</definedName>
    <definedName name="FUEL_ET">#REF!</definedName>
    <definedName name="FUELLIST">#REF!</definedName>
    <definedName name="FuelQnt">[14]Лист!$B$17</definedName>
    <definedName name="fx_rate">#REF!</definedName>
    <definedName name="FXRATES">#REF!</definedName>
    <definedName name="g">[12]Параметры!#REF!</definedName>
    <definedName name="gdgfgghj" localSheetId="1">'2024'!gdgfgghj</definedName>
    <definedName name="gdgfgghj" localSheetId="2">'2024 (корр)'!gdgfgghj</definedName>
    <definedName name="gdgfgghj">[0]!gdgfgghj</definedName>
    <definedName name="GES" localSheetId="1">#REF!</definedName>
    <definedName name="GES" localSheetId="2">#REF!</definedName>
    <definedName name="GES">#REF!</definedName>
    <definedName name="GES_DATA" localSheetId="1">#REF!</definedName>
    <definedName name="GES_DATA" localSheetId="2">#REF!</definedName>
    <definedName name="GES_DATA">#REF!</definedName>
    <definedName name="GES_LIST">#REF!</definedName>
    <definedName name="GES3_DATA">#REF!</definedName>
    <definedName name="GESList">[14]Лист!$A$30</definedName>
    <definedName name="GESQnt">[14]Параметры!$B$6</definedName>
    <definedName name="gf">[4]!gf</definedName>
    <definedName name="gfbhty" localSheetId="1">'2024'!gfbhty</definedName>
    <definedName name="gfbhty" localSheetId="2">'2024 (корр)'!gfbhty</definedName>
    <definedName name="gfbhty">[0]!gfbhty</definedName>
    <definedName name="gfd" localSheetId="1">#REF!</definedName>
    <definedName name="gfd" localSheetId="2">#REF!</definedName>
    <definedName name="gfd">#REF!</definedName>
    <definedName name="gffffffffffffff" localSheetId="1" hidden="1">{#N/A,#N/A,TRUE,"Лист1";#N/A,#N/A,TRUE,"Лист2";#N/A,#N/A,TRUE,"Лист3"}</definedName>
    <definedName name="gffffffffffffff" localSheetId="2" hidden="1">{#N/A,#N/A,TRUE,"Лист1";#N/A,#N/A,TRUE,"Лист2";#N/A,#N/A,TRUE,"Лист3"}</definedName>
    <definedName name="gffffffffffffff" hidden="1">{#N/A,#N/A,TRUE,"Лист1";#N/A,#N/A,TRUE,"Лист2";#N/A,#N/A,TRUE,"Лист3"}</definedName>
    <definedName name="gfg" localSheetId="1">'2024'!gfg</definedName>
    <definedName name="gfg" localSheetId="2">'2024 (корр)'!gfg</definedName>
    <definedName name="gfg">[0]!gfg</definedName>
    <definedName name="gfgfddddddddddd" localSheetId="1">'2024'!gfgfddddddddddd</definedName>
    <definedName name="gfgfddddddddddd" localSheetId="2">'2024 (корр)'!gfgfddddddddddd</definedName>
    <definedName name="gfgfddddddddddd">[0]!gfgfddddddddddd</definedName>
    <definedName name="gfgffdssssssssssssss" localSheetId="1" hidden="1">{#N/A,#N/A,TRUE,"Лист1";#N/A,#N/A,TRUE,"Лист2";#N/A,#N/A,TRUE,"Лист3"}</definedName>
    <definedName name="gfgffdssssssssssssss" localSheetId="2" hidden="1">{#N/A,#N/A,TRUE,"Лист1";#N/A,#N/A,TRUE,"Лист2";#N/A,#N/A,TRUE,"Лист3"}</definedName>
    <definedName name="gfgffdssssssssssssss" hidden="1">{#N/A,#N/A,TRUE,"Лист1";#N/A,#N/A,TRUE,"Лист2";#N/A,#N/A,TRUE,"Лист3"}</definedName>
    <definedName name="gfgfffgh" localSheetId="1">'2024'!gfgfffgh</definedName>
    <definedName name="gfgfffgh" localSheetId="2">'2024 (корр)'!gfgfffgh</definedName>
    <definedName name="gfgfffgh">[0]!gfgfffgh</definedName>
    <definedName name="gfgfgfcccccccccccccccccccccc" localSheetId="1">'2024'!gfgfgfcccccccccccccccccccccc</definedName>
    <definedName name="gfgfgfcccccccccccccccccccccc" localSheetId="2">'2024 (корр)'!gfgfgfcccccccccccccccccccccc</definedName>
    <definedName name="gfgfgfcccccccccccccccccccccc">[0]!gfgfgfcccccccccccccccccccccc</definedName>
    <definedName name="gfgfgffffffffffffff" localSheetId="1">'2024'!gfgfgffffffffffffff</definedName>
    <definedName name="gfgfgffffffffffffff" localSheetId="2">'2024 (корр)'!gfgfgffffffffffffff</definedName>
    <definedName name="gfgfgffffffffffffff">[0]!gfgfgffffffffffffff</definedName>
    <definedName name="gfgfgfffffffffffffff" localSheetId="1">'2024'!gfgfgfffffffffffffff</definedName>
    <definedName name="gfgfgfffffffffffffff" localSheetId="2">'2024 (корр)'!gfgfgfffffffffffffff</definedName>
    <definedName name="gfgfgfffffffffffffff">[0]!gfgfgfffffffffffffff</definedName>
    <definedName name="gfgfgfh" localSheetId="1">'2024'!gfgfgfh</definedName>
    <definedName name="gfgfgfh" localSheetId="2">'2024 (корр)'!gfgfgfh</definedName>
    <definedName name="gfgfgfh">[0]!gfgfgfh</definedName>
    <definedName name="gfgfhgfhhhhhhhhhhhhhhhhh" localSheetId="1" hidden="1">{#N/A,#N/A,TRUE,"Лист1";#N/A,#N/A,TRUE,"Лист2";#N/A,#N/A,TRUE,"Лист3"}</definedName>
    <definedName name="gfgfhgfhhhhhhhhhhhhhhhhh" localSheetId="2" hidden="1">{#N/A,#N/A,TRUE,"Лист1";#N/A,#N/A,TRUE,"Лист2";#N/A,#N/A,TRUE,"Лист3"}</definedName>
    <definedName name="gfgfhgfhhhhhhhhhhhhhhhhh" hidden="1">{#N/A,#N/A,TRUE,"Лист1";#N/A,#N/A,TRUE,"Лист2";#N/A,#N/A,TRUE,"Лист3"}</definedName>
    <definedName name="gfhggggggggggggggg" localSheetId="1">'2024'!gfhggggggggggggggg</definedName>
    <definedName name="gfhggggggggggggggg" localSheetId="2">'2024 (корр)'!gfhggggggggggggggg</definedName>
    <definedName name="gfhggggggggggggggg">[0]!gfhggggggggggggggg</definedName>
    <definedName name="gfhghgjk" localSheetId="1">'2024'!gfhghgjk</definedName>
    <definedName name="gfhghgjk" localSheetId="2">'2024 (корр)'!gfhghgjk</definedName>
    <definedName name="gfhghgjk">[0]!gfhghgjk</definedName>
    <definedName name="gfhgjh" localSheetId="1">'2024'!gfhgjh</definedName>
    <definedName name="gfhgjh" localSheetId="2">'2024 (корр)'!gfhgjh</definedName>
    <definedName name="gfhgjh">[0]!gfhgjh</definedName>
    <definedName name="gfj">[4]!gfj</definedName>
    <definedName name="gfjgf">[4]!gfjgf</definedName>
    <definedName name="gfjgfj">[4]!gfjgfj</definedName>
    <definedName name="gfjjgf">[4]!gfjjgf</definedName>
    <definedName name="gg" localSheetId="1">'2024'!gg</definedName>
    <definedName name="gg" localSheetId="2">'2024 (корр)'!gg</definedName>
    <definedName name="gg">[0]!gg</definedName>
    <definedName name="ggfffffffffffff" localSheetId="1">'2024'!ggfffffffffffff</definedName>
    <definedName name="ggfffffffffffff" localSheetId="2">'2024 (корр)'!ggfffffffffffff</definedName>
    <definedName name="ggfffffffffffff">[0]!ggfffffffffffff</definedName>
    <definedName name="ggg" localSheetId="1">'2024'!ggg</definedName>
    <definedName name="ggg" localSheetId="2">'2024 (корр)'!ggg</definedName>
    <definedName name="ggg">[0]!ggg</definedName>
    <definedName name="gggg" localSheetId="1">#REF!</definedName>
    <definedName name="gggg" localSheetId="2">#REF!</definedName>
    <definedName name="gggg">#REF!</definedName>
    <definedName name="gggggggggggg" localSheetId="1" hidden="1">{#N/A,#N/A,TRUE,"Лист1";#N/A,#N/A,TRUE,"Лист2";#N/A,#N/A,TRUE,"Лист3"}</definedName>
    <definedName name="gggggggggggg" localSheetId="2" hidden="1">{#N/A,#N/A,TRUE,"Лист1";#N/A,#N/A,TRUE,"Лист2";#N/A,#N/A,TRUE,"Лист3"}</definedName>
    <definedName name="gggggggggggg" hidden="1">{#N/A,#N/A,TRUE,"Лист1";#N/A,#N/A,TRUE,"Лист2";#N/A,#N/A,TRUE,"Лист3"}</definedName>
    <definedName name="ggggggggggggggggg" localSheetId="1" hidden="1">{#N/A,#N/A,TRUE,"Лист1";#N/A,#N/A,TRUE,"Лист2";#N/A,#N/A,TRUE,"Лист3"}</definedName>
    <definedName name="ggggggggggggggggg" localSheetId="2" hidden="1">{#N/A,#N/A,TRUE,"Лист1";#N/A,#N/A,TRUE,"Лист2";#N/A,#N/A,TRUE,"Лист3"}</definedName>
    <definedName name="ggggggggggggggggg" hidden="1">{#N/A,#N/A,TRUE,"Лист1";#N/A,#N/A,TRUE,"Лист2";#N/A,#N/A,TRUE,"Лист3"}</definedName>
    <definedName name="gggggggggggggggggg" localSheetId="1">'2024'!gggggggggggggggggg</definedName>
    <definedName name="gggggggggggggggggg" localSheetId="2">'2024 (корр)'!gggggggggggggggggg</definedName>
    <definedName name="gggggggggggggggggg">[0]!gggggggggggggggggg</definedName>
    <definedName name="gggggggggggggggggggggggggggg" localSheetId="1">P1_T18.1?Data,P2_T18.1?Data</definedName>
    <definedName name="gggggggggggggggggggggggggggg" localSheetId="2">P1_T18.1?Data,P2_T18.1?Data</definedName>
    <definedName name="gggggggggggggggggggggggggggg">P1_T18.1?Data,P2_T18.1?Data</definedName>
    <definedName name="gghggggggggggg" localSheetId="1">'2024'!gghggggggggggg</definedName>
    <definedName name="gghggggggggggg" localSheetId="2">'2024 (корр)'!gghggggggggggg</definedName>
    <definedName name="gghggggggggggg">[0]!gghggggggggggg</definedName>
    <definedName name="gh" localSheetId="1">'2024'!gh</definedName>
    <definedName name="gh" localSheetId="2">'2024 (корр)'!gh</definedName>
    <definedName name="gh">[0]!gh</definedName>
    <definedName name="ghd">[4]!ghd</definedName>
    <definedName name="ghfffffffffffffff" localSheetId="1">'2024'!ghfffffffffffffff</definedName>
    <definedName name="ghfffffffffffffff" localSheetId="2">'2024 (корр)'!ghfffffffffffffff</definedName>
    <definedName name="ghfffffffffffffff">[0]!ghfffffffffffffff</definedName>
    <definedName name="ghfghd">[4]!ghfghd</definedName>
    <definedName name="ghfhfh" localSheetId="1">'2024'!ghfhfh</definedName>
    <definedName name="ghfhfh" localSheetId="2">'2024 (корр)'!ghfhfh</definedName>
    <definedName name="ghfhfh">[0]!ghfhfh</definedName>
    <definedName name="ghfs">[4]!ghfs</definedName>
    <definedName name="ghg" localSheetId="1" hidden="1">{#N/A,#N/A,FALSE,"Себестоимсть-97"}</definedName>
    <definedName name="ghg" localSheetId="2" hidden="1">{#N/A,#N/A,FALSE,"Себестоимсть-97"}</definedName>
    <definedName name="ghg" hidden="1">{#N/A,#N/A,FALSE,"Себестоимсть-97"}</definedName>
    <definedName name="ghghf" localSheetId="1">'2024'!ghghf</definedName>
    <definedName name="ghghf" localSheetId="2">'2024 (корр)'!ghghf</definedName>
    <definedName name="ghghf">[0]!ghghf</definedName>
    <definedName name="ghghgy" localSheetId="1" hidden="1">{#N/A,#N/A,TRUE,"Лист1";#N/A,#N/A,TRUE,"Лист2";#N/A,#N/A,TRUE,"Лист3"}</definedName>
    <definedName name="ghghgy" localSheetId="2" hidden="1">{#N/A,#N/A,TRUE,"Лист1";#N/A,#N/A,TRUE,"Лист2";#N/A,#N/A,TRUE,"Лист3"}</definedName>
    <definedName name="ghghgy" hidden="1">{#N/A,#N/A,TRUE,"Лист1";#N/A,#N/A,TRUE,"Лист2";#N/A,#N/A,TRUE,"Лист3"}</definedName>
    <definedName name="ghgjgh">[4]!ghgjgh</definedName>
    <definedName name="ghgjgk" localSheetId="1">'2024'!ghgjgk</definedName>
    <definedName name="ghgjgk" localSheetId="2">'2024 (корр)'!ghgjgk</definedName>
    <definedName name="ghgjgk">[0]!ghgjgk</definedName>
    <definedName name="ghgjjjjjjjjjjjjjjjjjjjjjjjj" localSheetId="1">'2024'!ghgjjjjjjjjjjjjjjjjjjjjjjjj</definedName>
    <definedName name="ghgjjjjjjjjjjjjjjjjjjjjjjjj" localSheetId="2">'2024 (корр)'!ghgjjjjjjjjjjjjjjjjjjjjjjjj</definedName>
    <definedName name="ghgjjjjjjjjjjjjjjjjjjjjjjjj">[0]!ghgjjjjjjjjjjjjjjjjjjjjjjjj</definedName>
    <definedName name="ghhhjgh" localSheetId="1">'2024'!ghhhjgh</definedName>
    <definedName name="ghhhjgh" localSheetId="2">'2024 (корр)'!ghhhjgh</definedName>
    <definedName name="ghhhjgh">[0]!ghhhjgh</definedName>
    <definedName name="ghhjgygft" localSheetId="1">'2024'!ghhjgygft</definedName>
    <definedName name="ghhjgygft" localSheetId="2">'2024 (корр)'!ghhjgygft</definedName>
    <definedName name="ghhjgygft">[0]!ghhjgygft</definedName>
    <definedName name="ghhktyi" localSheetId="1">'2024'!ghhktyi</definedName>
    <definedName name="ghhktyi" localSheetId="2">'2024 (корр)'!ghhktyi</definedName>
    <definedName name="ghhktyi">[0]!ghhktyi</definedName>
    <definedName name="ghjg">[4]!ghjg</definedName>
    <definedName name="ghjghf">[4]!ghjghf</definedName>
    <definedName name="ghjghkjkkjl" localSheetId="1">'2024'!ghjghkjkkjl</definedName>
    <definedName name="ghjghkjkkjl" localSheetId="2">'2024 (корр)'!ghjghkjkkjl</definedName>
    <definedName name="ghjghkjkkjl">[0]!ghjghkjkkjl</definedName>
    <definedName name="ghjhfghdrgd" localSheetId="1">'2024'!ghjhfghdrgd</definedName>
    <definedName name="ghjhfghdrgd" localSheetId="2">'2024 (корр)'!ghjhfghdrgd</definedName>
    <definedName name="ghjhfghdrgd">[0]!ghjhfghdrgd</definedName>
    <definedName name="ghk">[4]!ghk</definedName>
    <definedName name="gj">[4]!gj</definedName>
    <definedName name="gjkj">[4]!gjkj</definedName>
    <definedName name="gjkl">[4]!gjkl</definedName>
    <definedName name="gk">[4]!gk</definedName>
    <definedName name="gkj">[4]!gkj</definedName>
    <definedName name="god">[24]Титульный!$F$10</definedName>
    <definedName name="grdtrgcfg" localSheetId="1" hidden="1">{#N/A,#N/A,TRUE,"Лист1";#N/A,#N/A,TRUE,"Лист2";#N/A,#N/A,TRUE,"Лист3"}</definedName>
    <definedName name="grdtrgcfg" localSheetId="2" hidden="1">{#N/A,#N/A,TRUE,"Лист1";#N/A,#N/A,TRUE,"Лист2";#N/A,#N/A,TRUE,"Лист3"}</definedName>
    <definedName name="grdtrgcfg" hidden="1">{#N/A,#N/A,TRUE,"Лист1";#N/A,#N/A,TRUE,"Лист2";#N/A,#N/A,TRUE,"Лист3"}</definedName>
    <definedName name="GRES">#REF!</definedName>
    <definedName name="GRES_DATA">#REF!</definedName>
    <definedName name="GRES_LIST">#REF!</definedName>
    <definedName name="grety5e" localSheetId="1">'2024'!grety5e</definedName>
    <definedName name="grety5e" localSheetId="2">'2024 (корр)'!grety5e</definedName>
    <definedName name="grety5e">[0]!grety5e</definedName>
    <definedName name="gtty" localSheetId="1">#REF!,#REF!,#REF!,P1_ESO_PROT</definedName>
    <definedName name="gtty" localSheetId="2">#REF!,#REF!,#REF!,P1_ESO_PROT</definedName>
    <definedName name="gtty">#REF!,#REF!,#REF!,P1_ESO_PROT</definedName>
    <definedName name="gtyt" localSheetId="1">'2024'!gtyt</definedName>
    <definedName name="gtyt" localSheetId="2">'2024 (корр)'!gtyt</definedName>
    <definedName name="gtyt">[0]!gtyt</definedName>
    <definedName name="gvnhdf">[4]!gvnhdf</definedName>
    <definedName name="gy" localSheetId="1">'2024'!gy</definedName>
    <definedName name="gy" localSheetId="2">'2024 (корр)'!gy</definedName>
    <definedName name="gy">[0]!gy</definedName>
    <definedName name="h" localSheetId="1">'2024'!h</definedName>
    <definedName name="h" localSheetId="2">'2024 (корр)'!h</definedName>
    <definedName name="h">[0]!h</definedName>
    <definedName name="H?Address" localSheetId="1">#REF!</definedName>
    <definedName name="H?Address" localSheetId="2">#REF!</definedName>
    <definedName name="H?Address">#REF!</definedName>
    <definedName name="H?Description" localSheetId="1">#REF!</definedName>
    <definedName name="H?Description" localSheetId="2">#REF!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Period">#REF!</definedName>
    <definedName name="H?Table">#REF!</definedName>
    <definedName name="H?Title">#REF!</definedName>
    <definedName name="Helper_Котельные">[25]Справочники!$A$9:$A$12</definedName>
    <definedName name="Helper_ТЭС">[25]Справочники!$A$2:$A$5</definedName>
    <definedName name="Helper_ТЭС_Котельные">[26]Справочники!$A$2:$A$4,[26]Справочники!$A$16:$A$18</definedName>
    <definedName name="Helper_ФОРЭМ">[25]Справочники!$A$30:$A$35</definedName>
    <definedName name="hf">[4]!hf</definedName>
    <definedName name="hfhf">[4]!hfhf</definedName>
    <definedName name="hfk">[4]!hfk</definedName>
    <definedName name="hfkf">[4]!hfkf</definedName>
    <definedName name="hfkfh">[4]!hfkfh</definedName>
    <definedName name="hfte" localSheetId="1">'2024'!hfte</definedName>
    <definedName name="hfte" localSheetId="2">'2024 (корр)'!hfte</definedName>
    <definedName name="hfte">[0]!hfte</definedName>
    <definedName name="hgffgddfd" localSheetId="1" hidden="1">{#N/A,#N/A,TRUE,"Лист1";#N/A,#N/A,TRUE,"Лист2";#N/A,#N/A,TRUE,"Лист3"}</definedName>
    <definedName name="hgffgddfd" localSheetId="2" hidden="1">{#N/A,#N/A,TRUE,"Лист1";#N/A,#N/A,TRUE,"Лист2";#N/A,#N/A,TRUE,"Лист3"}</definedName>
    <definedName name="hgffgddfd" hidden="1">{#N/A,#N/A,TRUE,"Лист1";#N/A,#N/A,TRUE,"Лист2";#N/A,#N/A,TRUE,"Лист3"}</definedName>
    <definedName name="hgfgddddddddddddd" localSheetId="1">'2024'!hgfgddddddddddddd</definedName>
    <definedName name="hgfgddddddddddddd" localSheetId="2">'2024 (корр)'!hgfgddddddddddddd</definedName>
    <definedName name="hgfgddddddddddddd">[0]!hgfgddddddddddddd</definedName>
    <definedName name="hgfty" localSheetId="1">'2024'!hgfty</definedName>
    <definedName name="hgfty" localSheetId="2">'2024 (корр)'!hgfty</definedName>
    <definedName name="hgfty">[0]!hgfty</definedName>
    <definedName name="hgfvhgffdgfdsdass" localSheetId="1">'2024'!hgfvhgffdgfdsdass</definedName>
    <definedName name="hgfvhgffdgfdsdass" localSheetId="2">'2024 (корр)'!hgfvhgffdgfdsdass</definedName>
    <definedName name="hgfvhgffdgfdsdass">[0]!hgfvhgffdgfdsdass</definedName>
    <definedName name="hggg" localSheetId="1">'2024'!hggg</definedName>
    <definedName name="hggg" localSheetId="2">'2024 (корр)'!hggg</definedName>
    <definedName name="hggg">[0]!hggg</definedName>
    <definedName name="hghf" localSheetId="1">'2024'!hghf</definedName>
    <definedName name="hghf" localSheetId="2">'2024 (корр)'!hghf</definedName>
    <definedName name="hghf">[0]!hghf</definedName>
    <definedName name="hghffgereeeeeeeeeeeeee" localSheetId="1">'2024'!hghffgereeeeeeeeeeeeee</definedName>
    <definedName name="hghffgereeeeeeeeeeeeee" localSheetId="2">'2024 (корр)'!hghffgereeeeeeeeeeeeee</definedName>
    <definedName name="hghffgereeeeeeeeeeeeee">[0]!hghffgereeeeeeeeeeeeee</definedName>
    <definedName name="hghfgd" localSheetId="1">'2024'!hghfgd</definedName>
    <definedName name="hghfgd" localSheetId="2">'2024 (корр)'!hghfgd</definedName>
    <definedName name="hghfgd">[0]!hghfgd</definedName>
    <definedName name="hghgfdddddddddddd" localSheetId="1">'2024'!hghgfdddddddddddd</definedName>
    <definedName name="hghgfdddddddddddd" localSheetId="2">'2024 (корр)'!hghgfdddddddddddd</definedName>
    <definedName name="hghgfdddddddddddd">[0]!hghgfdddddddddddd</definedName>
    <definedName name="hghgff" localSheetId="1">'2024'!hghgff</definedName>
    <definedName name="hghgff" localSheetId="2">'2024 (корр)'!hghgff</definedName>
    <definedName name="hghgff">[0]!hghgff</definedName>
    <definedName name="hghgfhgfgd" localSheetId="1">'2024'!hghgfhgfgd</definedName>
    <definedName name="hghgfhgfgd" localSheetId="2">'2024 (корр)'!hghgfhgfgd</definedName>
    <definedName name="hghgfhgfgd">[0]!hghgfhgfgd</definedName>
    <definedName name="hghggggggggggggggg" localSheetId="1">'2024'!hghggggggggggggggg</definedName>
    <definedName name="hghggggggggggggggg" localSheetId="2">'2024 (корр)'!hghggggggggggggggg</definedName>
    <definedName name="hghggggggggggggggg">[0]!hghggggggggggggggg</definedName>
    <definedName name="hghgggggggggggggggg" localSheetId="1">'2024'!hghgggggggggggggggg</definedName>
    <definedName name="hghgggggggggggggggg" localSheetId="2">'2024 (корр)'!hghgggggggggggggggg</definedName>
    <definedName name="hghgggggggggggggggg">[0]!hghgggggggggggggggg</definedName>
    <definedName name="hghgh" localSheetId="1">'2024'!hghgh</definedName>
    <definedName name="hghgh" localSheetId="2">'2024 (корр)'!hghgh</definedName>
    <definedName name="hghgh">[0]!hghgh</definedName>
    <definedName name="hghghff" localSheetId="1">'2024'!hghghff</definedName>
    <definedName name="hghghff" localSheetId="2">'2024 (корр)'!hghghff</definedName>
    <definedName name="hghghff">[0]!hghghff</definedName>
    <definedName name="hghgy" localSheetId="1">'2024'!hghgy</definedName>
    <definedName name="hghgy" localSheetId="2">'2024 (корр)'!hghgy</definedName>
    <definedName name="hghgy">[0]!hghgy</definedName>
    <definedName name="hghjjjjjjjjjjjjjjjjjjjjjjjj" localSheetId="1">'2024'!hghjjjjjjjjjjjjjjjjjjjjjjjj</definedName>
    <definedName name="hghjjjjjjjjjjjjjjjjjjjjjjjj" localSheetId="2">'2024 (корр)'!hghjjjjjjjjjjjjjjjjjjjjjjjj</definedName>
    <definedName name="hghjjjjjjjjjjjjjjjjjjjjjjjj">[0]!hghjjjjjjjjjjjjjjjjjjjjjjjj</definedName>
    <definedName name="hgjggjhk" localSheetId="1">'2024'!hgjggjhk</definedName>
    <definedName name="hgjggjhk" localSheetId="2">'2024 (корр)'!hgjggjhk</definedName>
    <definedName name="hgjggjhk">[0]!hgjggjhk</definedName>
    <definedName name="hgjhgj" localSheetId="1">'2024'!hgjhgj</definedName>
    <definedName name="hgjhgj" localSheetId="2">'2024 (корр)'!hgjhgj</definedName>
    <definedName name="hgjhgj">[0]!hgjhgj</definedName>
    <definedName name="hgjj" localSheetId="1">'2024'!hgjj</definedName>
    <definedName name="hgjj" localSheetId="2">'2024 (корр)'!hgjj</definedName>
    <definedName name="hgjj">[0]!hgjj</definedName>
    <definedName name="hgjjjjjjjjjjjjjjjjjjjjj" localSheetId="1">'2024'!hgjjjjjjjjjjjjjjjjjjjjj</definedName>
    <definedName name="hgjjjjjjjjjjjjjjjjjjjjj" localSheetId="2">'2024 (корр)'!hgjjjjjjjjjjjjjjjjjjjjj</definedName>
    <definedName name="hgjjjjjjjjjjjjjjjjjjjjj">[0]!hgjjjjjjjjjjjjjjjjjjjjj</definedName>
    <definedName name="hgkgjh" localSheetId="1">'2024'!hgkgjh</definedName>
    <definedName name="hgkgjh" localSheetId="2">'2024 (корр)'!hgkgjh</definedName>
    <definedName name="hgkgjh">[0]!hgkgjh</definedName>
    <definedName name="hgyjyjghgjyjjj" localSheetId="1">'2024'!hgyjyjghgjyjjj</definedName>
    <definedName name="hgyjyjghgjyjjj" localSheetId="2">'2024 (корр)'!hgyjyjghgjyjjj</definedName>
    <definedName name="hgyjyjghgjyjjj">[0]!hgyjyjghgjyjjj</definedName>
    <definedName name="hh" localSheetId="1">'2024'!hh</definedName>
    <definedName name="hh" localSheetId="2">'2024 (корр)'!hh</definedName>
    <definedName name="hh">[0]!hh</definedName>
    <definedName name="hhghdffff" localSheetId="1">'2024'!hhghdffff</definedName>
    <definedName name="hhghdffff" localSheetId="2">'2024 (корр)'!hhghdffff</definedName>
    <definedName name="hhghdffff">[0]!hhghdffff</definedName>
    <definedName name="hhghfrte" localSheetId="1">'2024'!hhghfrte</definedName>
    <definedName name="hhghfrte" localSheetId="2">'2024 (корр)'!hhghfrte</definedName>
    <definedName name="hhghfrte">[0]!hhghfrte</definedName>
    <definedName name="hhh" localSheetId="1">'2024'!hhh</definedName>
    <definedName name="hhh" localSheetId="2">'2024 (корр)'!hhh</definedName>
    <definedName name="hhh">[0]!hhh</definedName>
    <definedName name="hhhhhhhhhhhh" localSheetId="1">'2024'!hhhhhhhhhhhh</definedName>
    <definedName name="hhhhhhhhhhhh" localSheetId="2">'2024 (корр)'!hhhhhhhhhhhh</definedName>
    <definedName name="hhhhhhhhhhhh">[0]!hhhhhhhhhhhh</definedName>
    <definedName name="hhhhhhhhhhhhhhhhhhhhhhhhhhhhhhhhhhhhhhhhhhhhhhhhhhhhhhhhhhhhhh">[18]!hhhhhhhhhhhhhhhhhhhhhhhhhhhhhhhhhhhhhhhhhhhhhhhhhhhhhhhhhhhhhh</definedName>
    <definedName name="hhhhhthhhhthhth" localSheetId="1" hidden="1">{#N/A,#N/A,TRUE,"Лист1";#N/A,#N/A,TRUE,"Лист2";#N/A,#N/A,TRUE,"Лист3"}</definedName>
    <definedName name="hhhhhthhhhthhth" localSheetId="2" hidden="1">{#N/A,#N/A,TRUE,"Лист1";#N/A,#N/A,TRUE,"Лист2";#N/A,#N/A,TRUE,"Лист3"}</definedName>
    <definedName name="hhhhhthhhhthhth" hidden="1">{#N/A,#N/A,TRUE,"Лист1";#N/A,#N/A,TRUE,"Лист2";#N/A,#N/A,TRUE,"Лист3"}</definedName>
    <definedName name="hhtgyghgy" localSheetId="1">'2024'!hhtgyghgy</definedName>
    <definedName name="hhtgyghgy" localSheetId="2">'2024 (корр)'!hhtgyghgy</definedName>
    <definedName name="hhtgyghgy">[0]!hhtgyghgy</definedName>
    <definedName name="hhy" localSheetId="1">'2024'!hhy</definedName>
    <definedName name="hhy" localSheetId="2">'2024 (корр)'!hhy</definedName>
    <definedName name="hhy">[0]!hhy</definedName>
    <definedName name="Hidden" localSheetId="1">#REF!</definedName>
    <definedName name="Hidden" localSheetId="2">#REF!</definedName>
    <definedName name="Hidden">#REF!</definedName>
    <definedName name="Hidden2" localSheetId="1">#REF!</definedName>
    <definedName name="Hidden2">#REF!</definedName>
    <definedName name="Hidden3">#REF!</definedName>
    <definedName name="Hidden4">#REF!</definedName>
    <definedName name="Hidden5">#REF!</definedName>
    <definedName name="hj">#N/A</definedName>
    <definedName name="hjghhgf" localSheetId="1">'2024'!hjghhgf</definedName>
    <definedName name="hjghhgf" localSheetId="2">'2024 (корр)'!hjghhgf</definedName>
    <definedName name="hjghhgf">[0]!hjghhgf</definedName>
    <definedName name="hjghjgf" localSheetId="1">'2024'!hjghjgf</definedName>
    <definedName name="hjghjgf" localSheetId="2">'2024 (корр)'!hjghjgf</definedName>
    <definedName name="hjghjgf">[0]!hjghjgf</definedName>
    <definedName name="hjhjgfdfs" localSheetId="1">'2024'!hjhjgfdfs</definedName>
    <definedName name="hjhjgfdfs" localSheetId="2">'2024 (корр)'!hjhjgfdfs</definedName>
    <definedName name="hjhjgfdfs">[0]!hjhjgfdfs</definedName>
    <definedName name="hjhjhghgfg" localSheetId="1">'2024'!hjhjhghgfg</definedName>
    <definedName name="hjhjhghgfg" localSheetId="2">'2024 (корр)'!hjhjhghgfg</definedName>
    <definedName name="hjhjhghgfg">[0]!hjhjhghgfg</definedName>
    <definedName name="hjjgjgd" localSheetId="1">'2024'!hjjgjgd</definedName>
    <definedName name="hjjgjgd" localSheetId="2">'2024 (корр)'!hjjgjgd</definedName>
    <definedName name="hjjgjgd">[0]!hjjgjgd</definedName>
    <definedName name="hjjhjhgfgffds" localSheetId="1">'2024'!hjjhjhgfgffds</definedName>
    <definedName name="hjjhjhgfgffds" localSheetId="2">'2024 (корр)'!hjjhjhgfgffds</definedName>
    <definedName name="hjjhjhgfgffds">[0]!hjjhjhgfgffds</definedName>
    <definedName name="hk">#N/A</definedName>
    <definedName name="HLN1LE" localSheetId="1">#REF!</definedName>
    <definedName name="HLN1LE" localSheetId="2">#REF!</definedName>
    <definedName name="HLN1LE">#REF!</definedName>
    <definedName name="hola" localSheetId="1">{0.1;0;0.382758620689655;0;0;0;0.258620689655172;0;0.258620689655172}</definedName>
    <definedName name="hola" localSheetId="2">{0.1;0;0.382758620689655;0;0;0;0.258620689655172;0;0.258620689655172}</definedName>
    <definedName name="hola">{0.1;0;0.382758620689655;0;0;0;0.258620689655172;0;0.258620689655172}</definedName>
    <definedName name="hvhgfhgdfgd" localSheetId="1">'2024'!hvhgfhgdfgd</definedName>
    <definedName name="hvhgfhgdfgd" localSheetId="2">'2024 (корр)'!hvhgfhgdfgd</definedName>
    <definedName name="hvhgfhgdfgd">[0]!hvhgfhgdfgd</definedName>
    <definedName name="hvjfjghfyufuyg" localSheetId="1">'2024'!hvjfjghfyufuyg</definedName>
    <definedName name="hvjfjghfyufuyg" localSheetId="2">'2024 (корр)'!hvjfjghfyufuyg</definedName>
    <definedName name="hvjfjghfyufuyg">[0]!hvjfjghfyufuyg</definedName>
    <definedName name="hyghggggggggggggggg" localSheetId="1" hidden="1">{#N/A,#N/A,TRUE,"Лист1";#N/A,#N/A,TRUE,"Лист2";#N/A,#N/A,TRUE,"Лист3"}</definedName>
    <definedName name="hyghggggggggggggggg" localSheetId="2" hidden="1">{#N/A,#N/A,TRUE,"Лист1";#N/A,#N/A,TRUE,"Лист2";#N/A,#N/A,TRUE,"Лист3"}</definedName>
    <definedName name="hyghggggggggggggggg" hidden="1">{#N/A,#N/A,TRUE,"Лист1";#N/A,#N/A,TRUE,"Лист2";#N/A,#N/A,TRUE,"Лист3"}</definedName>
    <definedName name="hвн">'[27]1.6'!#REF!</definedName>
    <definedName name="hнн">'[27]1.6'!#REF!</definedName>
    <definedName name="hсети">'[27]1.6'!#REF!</definedName>
    <definedName name="hсн">'[27]1.6'!#REF!</definedName>
    <definedName name="IBC">#REF!</definedName>
    <definedName name="ii"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îî" localSheetId="1">'2024'!îî</definedName>
    <definedName name="îî" localSheetId="2">'2024 (корр)'!îî</definedName>
    <definedName name="îî">[0]!îî</definedName>
    <definedName name="iiiiii">#N/A</definedName>
    <definedName name="iijjjjjjjjjjjjj" localSheetId="1">'2024'!iijjjjjjjjjjjjj</definedName>
    <definedName name="iijjjjjjjjjjjjj" localSheetId="2">'2024 (корр)'!iijjjjjjjjjjjjj</definedName>
    <definedName name="iijjjjjjjjjjjjj">[0]!iijjjjjjjjjjjjj</definedName>
    <definedName name="ijhukjhjkhj" localSheetId="1">'2024'!ijhukjhjkhj</definedName>
    <definedName name="ijhukjhjkhj" localSheetId="2">'2024 (корр)'!ijhukjhjkhj</definedName>
    <definedName name="ijhukjhjkhj">[0]!ijhukjhjkhj</definedName>
    <definedName name="IL" localSheetId="1">'2024'!IL</definedName>
    <definedName name="IL" localSheetId="2">'2024 (корр)'!IL</definedName>
    <definedName name="IL">[0]!IL</definedName>
    <definedName name="ILI" localSheetId="1">'2024'!ILI</definedName>
    <definedName name="ILI" localSheetId="2">'2024 (корр)'!ILI</definedName>
    <definedName name="ILI">[0]!ILI</definedName>
    <definedName name="ILILI" localSheetId="1">'2024'!ILILI</definedName>
    <definedName name="ILILI" localSheetId="2">'2024 (корр)'!ILILI</definedName>
    <definedName name="ILILI">[0]!ILILI</definedName>
    <definedName name="ILILIL" localSheetId="1">'2024'!ILILIL</definedName>
    <definedName name="ILILIL" localSheetId="2">'2024 (корр)'!ILILIL</definedName>
    <definedName name="ILILIL">[0]!ILILIL</definedName>
    <definedName name="ILILILIL" localSheetId="1">'2024'!ILILILIL</definedName>
    <definedName name="ILILILIL" localSheetId="2">'2024 (корр)'!ILILILIL</definedName>
    <definedName name="ILILILIL">[0]!ILILILIL</definedName>
    <definedName name="ILIUL" localSheetId="1">'2024'!ILIUL</definedName>
    <definedName name="ILIUL" localSheetId="2">'2024 (корр)'!ILIUL</definedName>
    <definedName name="ILIUL">[0]!ILIUL</definedName>
    <definedName name="ILIULIL" localSheetId="1">'2024'!ILIULIL</definedName>
    <definedName name="ILIULIL" localSheetId="2">'2024 (корр)'!ILIULIL</definedName>
    <definedName name="ILIULIL">[0]!ILIULIL</definedName>
    <definedName name="ILLIL" localSheetId="1">'2024'!ILLIL</definedName>
    <definedName name="ILLIL" localSheetId="2">'2024 (корр)'!ILLIL</definedName>
    <definedName name="ILLIL">[0]!ILLIL</definedName>
    <definedName name="ILUILIL" localSheetId="1">'2024'!ILUILIL</definedName>
    <definedName name="ILUILIL" localSheetId="2">'2024 (корр)'!ILUILIL</definedName>
    <definedName name="ILUILIL">[0]!ILUILIL</definedName>
    <definedName name="ILYKLK" localSheetId="1">'2024'!ILYKLK</definedName>
    <definedName name="ILYKLK" localSheetId="2">'2024 (корр)'!ILYKLK</definedName>
    <definedName name="ILYKLK">[0]!ILYKLK</definedName>
    <definedName name="imuuybrd" localSheetId="1">'2024'!imuuybrd</definedName>
    <definedName name="imuuybrd" localSheetId="2">'2024 (корр)'!imuuybrd</definedName>
    <definedName name="imuuybrd">[0]!imuuybrd</definedName>
    <definedName name="ind_tarif_159" localSheetId="1">#REF!</definedName>
    <definedName name="ind_tarif_159" localSheetId="2">#REF!</definedName>
    <definedName name="ind_tarif_159">#REF!</definedName>
    <definedName name="ind_tarif_160" localSheetId="1">#REF!</definedName>
    <definedName name="ind_tarif_160" localSheetId="2">#REF!</definedName>
    <definedName name="ind_tarif_160">#REF!</definedName>
    <definedName name="ind_tarif_161">#REF!</definedName>
    <definedName name="ind_tarif_163">#REF!</definedName>
    <definedName name="ind_tarif_164">#REF!</definedName>
    <definedName name="index_124">#REF!</definedName>
    <definedName name="index_125">#REF!</definedName>
    <definedName name="index_126">#REF!</definedName>
    <definedName name="index_127">#REF!</definedName>
    <definedName name="index_128">#REF!</definedName>
    <definedName name="index_129">#REF!</definedName>
    <definedName name="index_130">#REF!</definedName>
    <definedName name="index_131">#REF!</definedName>
    <definedName name="index_132">#REF!</definedName>
    <definedName name="index_133">#REF!</definedName>
    <definedName name="index_134">#REF!</definedName>
    <definedName name="index_135">#REF!</definedName>
    <definedName name="index_136">#REF!</definedName>
    <definedName name="index_137">#REF!</definedName>
    <definedName name="index_138">#REF!</definedName>
    <definedName name="index_139">#REF!</definedName>
    <definedName name="index_140">#REF!</definedName>
    <definedName name="index_141">#REF!</definedName>
    <definedName name="index_142">#REF!</definedName>
    <definedName name="index_143">#REF!</definedName>
    <definedName name="index_144">#REF!</definedName>
    <definedName name="index_145">#REF!</definedName>
    <definedName name="index_146">#REF!</definedName>
    <definedName name="index_147">#REF!</definedName>
    <definedName name="index_148">#REF!</definedName>
    <definedName name="index_149">#REF!</definedName>
    <definedName name="index_150">#REF!</definedName>
    <definedName name="index_151">#REF!</definedName>
    <definedName name="index_152">#REF!</definedName>
    <definedName name="index_153">#REF!</definedName>
    <definedName name="index_154">#REF!</definedName>
    <definedName name="index_155">#REF!</definedName>
    <definedName name="index_156">#REF!</definedName>
    <definedName name="index_157">#REF!</definedName>
    <definedName name="index_158">#REF!</definedName>
    <definedName name="index_159">#REF!</definedName>
    <definedName name="index_160">#REF!</definedName>
    <definedName name="index_161">#REF!</definedName>
    <definedName name="index_162">#REF!</definedName>
    <definedName name="index_163">#REF!</definedName>
    <definedName name="index_164">#REF!</definedName>
    <definedName name="index_165">#REF!</definedName>
    <definedName name="index_166">#REF!</definedName>
    <definedName name="index_167">#REF!</definedName>
    <definedName name="index_168">#REF!</definedName>
    <definedName name="index_169">#REF!</definedName>
    <definedName name="index_170">#REF!</definedName>
    <definedName name="index_171">#REF!</definedName>
    <definedName name="index_172">#REF!</definedName>
    <definedName name="index_173">#REF!</definedName>
    <definedName name="index_174">#REF!</definedName>
    <definedName name="index_175">#REF!</definedName>
    <definedName name="index_176">#REF!</definedName>
    <definedName name="index_177">#REF!</definedName>
    <definedName name="index_178">#REF!</definedName>
    <definedName name="index_179">#REF!</definedName>
    <definedName name="index_180">#REF!</definedName>
    <definedName name="index_181">#REF!</definedName>
    <definedName name="index_182">#REF!</definedName>
    <definedName name="index_183">#REF!</definedName>
    <definedName name="index_184">#REF!</definedName>
    <definedName name="index_185">#REF!</definedName>
    <definedName name="index_186">#REF!</definedName>
    <definedName name="index_187">#REF!</definedName>
    <definedName name="index_188">#REF!</definedName>
    <definedName name="index_189">#REF!</definedName>
    <definedName name="index_190">#REF!</definedName>
    <definedName name="index_191">#REF!</definedName>
    <definedName name="index_192">#REF!</definedName>
    <definedName name="index_193">#REF!</definedName>
    <definedName name="index_194">#REF!</definedName>
    <definedName name="index_195">#REF!</definedName>
    <definedName name="index_196">#REF!</definedName>
    <definedName name="index_197">#REF!</definedName>
    <definedName name="index_198">#REF!</definedName>
    <definedName name="index_199">#REF!</definedName>
    <definedName name="index_200">#REF!</definedName>
    <definedName name="index_201">#REF!</definedName>
    <definedName name="index_202">#REF!</definedName>
    <definedName name="index_203">#REF!</definedName>
    <definedName name="index_204">#REF!</definedName>
    <definedName name="index_205">#REF!</definedName>
    <definedName name="index_206">#REF!</definedName>
    <definedName name="index_207">#REF!</definedName>
    <definedName name="index_208">#REF!</definedName>
    <definedName name="index_209">#REF!</definedName>
    <definedName name="index_210">#REF!</definedName>
    <definedName name="index_211">#REF!</definedName>
    <definedName name="index_212">#REF!</definedName>
    <definedName name="index_213">#REF!</definedName>
    <definedName name="index_214">#REF!</definedName>
    <definedName name="index_215">#REF!</definedName>
    <definedName name="index_216">#REF!</definedName>
    <definedName name="index_217">#REF!</definedName>
    <definedName name="index_218">#REF!</definedName>
    <definedName name="index_219">#REF!</definedName>
    <definedName name="index_220">#REF!</definedName>
    <definedName name="index_221">#REF!</definedName>
    <definedName name="index_222">#REF!</definedName>
    <definedName name="index_223">#REF!</definedName>
    <definedName name="index_224">#REF!</definedName>
    <definedName name="index_225">#REF!</definedName>
    <definedName name="index_226">#REF!</definedName>
    <definedName name="index_227">#REF!</definedName>
    <definedName name="index_228">#REF!</definedName>
    <definedName name="index_229">#REF!</definedName>
    <definedName name="index_230">#REF!</definedName>
    <definedName name="index_231">#REF!</definedName>
    <definedName name="index_232">#REF!</definedName>
    <definedName name="index_233">#REF!</definedName>
    <definedName name="index_234">#REF!</definedName>
    <definedName name="index_235">#REF!</definedName>
    <definedName name="index_236">#REF!</definedName>
    <definedName name="index_237">#REF!</definedName>
    <definedName name="index_238">#REF!</definedName>
    <definedName name="index_239">#REF!</definedName>
    <definedName name="index_240">#REF!</definedName>
    <definedName name="index_241">#REF!</definedName>
    <definedName name="index_242">#REF!</definedName>
    <definedName name="index_243">#REF!</definedName>
    <definedName name="index_244">#REF!</definedName>
    <definedName name="index_245">#REF!</definedName>
    <definedName name="index_246">#REF!</definedName>
    <definedName name="index_247">#REF!</definedName>
    <definedName name="index_248">#REF!</definedName>
    <definedName name="index_249">#REF!</definedName>
    <definedName name="index_250">#REF!</definedName>
    <definedName name="index_251">#REF!</definedName>
    <definedName name="index_252">#REF!</definedName>
    <definedName name="index_253">#REF!</definedName>
    <definedName name="index_254">#REF!</definedName>
    <definedName name="index_255">#REF!</definedName>
    <definedName name="index_256">#REF!</definedName>
    <definedName name="index_257">#REF!</definedName>
    <definedName name="index_258">#REF!</definedName>
    <definedName name="index_259">#REF!</definedName>
    <definedName name="index_260">#REF!</definedName>
    <definedName name="index_261">#REF!</definedName>
    <definedName name="index_262">#REF!</definedName>
    <definedName name="index_263">#REF!</definedName>
    <definedName name="index_264">#REF!</definedName>
    <definedName name="index_265">#REF!</definedName>
    <definedName name="index_266">#REF!</definedName>
    <definedName name="index_267">#REF!</definedName>
    <definedName name="index_268">#REF!</definedName>
    <definedName name="index_269">#REF!</definedName>
    <definedName name="index_270">#REF!</definedName>
    <definedName name="index_271">#REF!</definedName>
    <definedName name="index_272">#REF!</definedName>
    <definedName name="index1">#REF!</definedName>
    <definedName name="INN">#REF!</definedName>
    <definedName name="Input_2">#REF!</definedName>
    <definedName name="Input_3">#REF!</definedName>
    <definedName name="Input_4">#REF!</definedName>
    <definedName name="Input_5">#REF!</definedName>
    <definedName name="Input_5b">#REF!</definedName>
    <definedName name="Input_6">#REF!</definedName>
    <definedName name="InstrBlock_1">#REF!</definedName>
    <definedName name="InstrBlock_2">#REF!</definedName>
    <definedName name="InstrBlock_3">#REF!</definedName>
    <definedName name="InstrBlock_4">#REF!</definedName>
    <definedName name="InstrBlock_5">#REF!</definedName>
    <definedName name="InstrBlock_6">#REF!</definedName>
    <definedName name="InstrBlock_7">#REF!</definedName>
    <definedName name="InstrTitle_1">#REF!</definedName>
    <definedName name="InstrTitle_2">#REF!</definedName>
    <definedName name="InstrTitle_3">#REF!</definedName>
    <definedName name="InstrTitle_4">#REF!</definedName>
    <definedName name="InstrTitle_5">#REF!</definedName>
    <definedName name="InstrTitle_6">#REF!</definedName>
    <definedName name="InstrTitle_7">#REF!</definedName>
    <definedName name="InvAfterRate">#REF!</definedName>
    <definedName name="INVLERate">#REF!</definedName>
    <definedName name="InvRate1">#REF!</definedName>
    <definedName name="InvRate2">#REF!</definedName>
    <definedName name="InvRate3">#REF!</definedName>
    <definedName name="InvRate4">#REF!</definedName>
    <definedName name="InvRateBefore">#REF!</definedName>
    <definedName name="ioioioi" localSheetId="1">'2024'!ioioioi</definedName>
    <definedName name="ioioioi" localSheetId="2">'2024 (корр)'!ioioioi</definedName>
    <definedName name="ioioioi">[0]!ioioioi</definedName>
    <definedName name="ioioioio" localSheetId="1">'2024'!ioioioio</definedName>
    <definedName name="ioioioio" localSheetId="2">'2024 (корр)'!ioioioio</definedName>
    <definedName name="ioioioio">[0]!ioioioio</definedName>
    <definedName name="ioiomkjjjjj" localSheetId="1">'2024'!ioiomkjjjjj</definedName>
    <definedName name="ioiomkjjjjj" localSheetId="2">'2024 (корр)'!ioiomkjjjjj</definedName>
    <definedName name="ioiomkjjjjj">[0]!ioiomkjjjjj</definedName>
    <definedName name="iouhnjvgfcfd" localSheetId="1">'2024'!iouhnjvgfcfd</definedName>
    <definedName name="iouhnjvgfcfd" localSheetId="2">'2024 (корр)'!iouhnjvgfcfd</definedName>
    <definedName name="iouhnjvgfcfd">[0]!iouhnjvgfcfd</definedName>
    <definedName name="iouiuyiuyutuyrt" localSheetId="1">'2024'!iouiuyiuyutuyrt</definedName>
    <definedName name="iouiuyiuyutuyrt" localSheetId="2">'2024 (корр)'!iouiuyiuyutuyrt</definedName>
    <definedName name="iouiuyiuyutuyrt">[0]!iouiuyiuyutuyrt</definedName>
    <definedName name="iounuibuig" localSheetId="1">'2024'!iounuibuig</definedName>
    <definedName name="iounuibuig" localSheetId="2">'2024 (корр)'!iounuibuig</definedName>
    <definedName name="iounuibuig">[0]!iounuibuig</definedName>
    <definedName name="iouyuytytfty" localSheetId="1">'2024'!iouyuytytfty</definedName>
    <definedName name="iouyuytytfty" localSheetId="2">'2024 (корр)'!iouyuytytfty</definedName>
    <definedName name="iouyuytytfty">[0]!iouyuytytfty</definedName>
    <definedName name="IPO" localSheetId="1">#REF!</definedName>
    <definedName name="IPO" localSheetId="2">#REF!</definedName>
    <definedName name="IPO">#REF!</definedName>
    <definedName name="iuiiiiiiiiiiiiiiiiii" localSheetId="1" hidden="1">{#N/A,#N/A,TRUE,"Лист1";#N/A,#N/A,TRUE,"Лист2";#N/A,#N/A,TRUE,"Лист3"}</definedName>
    <definedName name="iuiiiiiiiiiiiiiiiiii" localSheetId="2" hidden="1">{#N/A,#N/A,TRUE,"Лист1";#N/A,#N/A,TRUE,"Лист2";#N/A,#N/A,TRUE,"Лист3"}</definedName>
    <definedName name="iuiiiiiiiiiiiiiiiiii" hidden="1">{#N/A,#N/A,TRUE,"Лист1";#N/A,#N/A,TRUE,"Лист2";#N/A,#N/A,TRUE,"Лист3"}</definedName>
    <definedName name="iuiohjkjk" localSheetId="1">'2024'!iuiohjkjk</definedName>
    <definedName name="iuiohjkjk" localSheetId="2">'2024 (корр)'!iuiohjkjk</definedName>
    <definedName name="iuiohjkjk">[0]!iuiohjkjk</definedName>
    <definedName name="iuiuyggggggggggggggggggg" localSheetId="1">'2024'!iuiuyggggggggggggggggggg</definedName>
    <definedName name="iuiuyggggggggggggggggggg" localSheetId="2">'2024 (корр)'!iuiuyggggggggggggggggggg</definedName>
    <definedName name="iuiuyggggggggggggggggggg">[0]!iuiuyggggggggggggggggggg</definedName>
    <definedName name="iuiuytrsgfjh" localSheetId="1">'2024'!iuiuytrsgfjh</definedName>
    <definedName name="iuiuytrsgfjh" localSheetId="2">'2024 (корр)'!iuiuytrsgfjh</definedName>
    <definedName name="iuiuytrsgfjh">[0]!iuiuytrsgfjh</definedName>
    <definedName name="iuiytyyfdg" localSheetId="1" hidden="1">{#N/A,#N/A,TRUE,"Лист1";#N/A,#N/A,TRUE,"Лист2";#N/A,#N/A,TRUE,"Лист3"}</definedName>
    <definedName name="iuiytyyfdg" localSheetId="2" hidden="1">{#N/A,#N/A,TRUE,"Лист1";#N/A,#N/A,TRUE,"Лист2";#N/A,#N/A,TRUE,"Лист3"}</definedName>
    <definedName name="iuiytyyfdg" hidden="1">{#N/A,#N/A,TRUE,"Лист1";#N/A,#N/A,TRUE,"Лист2";#N/A,#N/A,TRUE,"Лист3"}</definedName>
    <definedName name="iujjjjjjjjjhjh" localSheetId="1">'2024'!iujjjjjjjjjhjh</definedName>
    <definedName name="iujjjjjjjjjhjh" localSheetId="2">'2024 (корр)'!iujjjjjjjjjhjh</definedName>
    <definedName name="iujjjjjjjjjhjh">[0]!iujjjjjjjjjhjh</definedName>
    <definedName name="iujjjjjjjjjjjjjjjjjj" localSheetId="1">'2024'!iujjjjjjjjjjjjjjjjjj</definedName>
    <definedName name="iujjjjjjjjjjjjjjjjjj" localSheetId="2">'2024 (корр)'!iujjjjjjjjjjjjjjjjjj</definedName>
    <definedName name="iujjjjjjjjjjjjjjjjjj">[0]!iujjjjjjjjjjjjjjjjjj</definedName>
    <definedName name="iukjjjjjjjjjjjj" localSheetId="1" hidden="1">{#N/A,#N/A,TRUE,"Лист1";#N/A,#N/A,TRUE,"Лист2";#N/A,#N/A,TRUE,"Лист3"}</definedName>
    <definedName name="iukjjjjjjjjjjjj" localSheetId="2" hidden="1">{#N/A,#N/A,TRUE,"Лист1";#N/A,#N/A,TRUE,"Лист2";#N/A,#N/A,TRUE,"Лист3"}</definedName>
    <definedName name="iukjjjjjjjjjjjj" hidden="1">{#N/A,#N/A,TRUE,"Лист1";#N/A,#N/A,TRUE,"Лист2";#N/A,#N/A,TRUE,"Лист3"}</definedName>
    <definedName name="iukjkjgh" localSheetId="1">'2024'!iukjkjgh</definedName>
    <definedName name="iukjkjgh" localSheetId="2">'2024 (корр)'!iukjkjgh</definedName>
    <definedName name="iukjkjgh">[0]!iukjkjgh</definedName>
    <definedName name="IULIL" localSheetId="1">'2024'!IULIL</definedName>
    <definedName name="IULIL" localSheetId="2">'2024 (корр)'!IULIL</definedName>
    <definedName name="IULIL">[0]!IULIL</definedName>
    <definedName name="iuubbbbbbbbbbbb" localSheetId="1">'2024'!iuubbbbbbbbbbbb</definedName>
    <definedName name="iuubbbbbbbbbbbb" localSheetId="2">'2024 (корр)'!iuubbbbbbbbbbbb</definedName>
    <definedName name="iuubbbbbbbbbbbb">[0]!iuubbbbbbbbbbbb</definedName>
    <definedName name="iuuhhbvg" localSheetId="1">'2024'!iuuhhbvg</definedName>
    <definedName name="iuuhhbvg" localSheetId="2">'2024 (корр)'!iuuhhbvg</definedName>
    <definedName name="iuuhhbvg">[0]!iuuhhbvg</definedName>
    <definedName name="iuuitt" localSheetId="1">'2024'!iuuitt</definedName>
    <definedName name="iuuitt" localSheetId="2">'2024 (корр)'!iuuitt</definedName>
    <definedName name="iuuitt">[0]!iuuitt</definedName>
    <definedName name="iuuiyyttyty" localSheetId="1">'2024'!iuuiyyttyty</definedName>
    <definedName name="iuuiyyttyty" localSheetId="2">'2024 (корр)'!iuuiyyttyty</definedName>
    <definedName name="iuuiyyttyty">[0]!iuuiyyttyty</definedName>
    <definedName name="iuuuuuuuuuuuuuuuu" localSheetId="1">'2024'!iuuuuuuuuuuuuuuuu</definedName>
    <definedName name="iuuuuuuuuuuuuuuuu" localSheetId="2">'2024 (корр)'!iuuuuuuuuuuuuuuuu</definedName>
    <definedName name="iuuuuuuuuuuuuuuuu">[0]!iuuuuuuuuuuuuuuuu</definedName>
    <definedName name="iuuuuuuuuuuuuuuuuuuu" localSheetId="1">'2024'!iuuuuuuuuuuuuuuuuuuu</definedName>
    <definedName name="iuuuuuuuuuuuuuuuuuuu" localSheetId="2">'2024 (корр)'!iuuuuuuuuuuuuuuuuuuu</definedName>
    <definedName name="iuuuuuuuuuuuuuuuuuuu">[0]!iuuuuuuuuuuuuuuuuuuu</definedName>
    <definedName name="iuuyyyyyyyyyyyyyyy" localSheetId="1">'2024'!iuuyyyyyyyyyyyyyyy</definedName>
    <definedName name="iuuyyyyyyyyyyyyyyy" localSheetId="2">'2024 (корр)'!iuuyyyyyyyyyyyyyyy</definedName>
    <definedName name="iuuyyyyyyyyyyyyyyy">[0]!iuuyyyyyyyyyyyyyyy</definedName>
    <definedName name="iyuuytvt" localSheetId="1" hidden="1">{#N/A,#N/A,TRUE,"Лист1";#N/A,#N/A,TRUE,"Лист2";#N/A,#N/A,TRUE,"Лист3"}</definedName>
    <definedName name="iyuuytvt" localSheetId="2" hidden="1">{#N/A,#N/A,TRUE,"Лист1";#N/A,#N/A,TRUE,"Лист2";#N/A,#N/A,TRUE,"Лист3"}</definedName>
    <definedName name="iyuuytvt" hidden="1">{#N/A,#N/A,TRUE,"Лист1";#N/A,#N/A,TRUE,"Лист2";#N/A,#N/A,TRUE,"Лист3"}</definedName>
    <definedName name="j" localSheetId="1">'2024'!j</definedName>
    <definedName name="j" localSheetId="2">'2024 (корр)'!j</definedName>
    <definedName name="j">[0]!j</definedName>
    <definedName name="JAN" localSheetId="1">#REF!</definedName>
    <definedName name="JAN" localSheetId="2">#REF!</definedName>
    <definedName name="JAN">#REF!</definedName>
    <definedName name="jbnbvggggggggggggggg" localSheetId="1">'2024'!jbnbvggggggggggggggg</definedName>
    <definedName name="jbnbvggggggggggggggg" localSheetId="2">'2024 (корр)'!jbnbvggggggggggggggg</definedName>
    <definedName name="jbnbvggggggggggggggg">[0]!jbnbvggggggggggggggg</definedName>
    <definedName name="jcd">[4]!jcd</definedName>
    <definedName name="jgg">[4]!jgg</definedName>
    <definedName name="jghfghd">[4]!jghfghd</definedName>
    <definedName name="jghghfd" localSheetId="1">'2024'!jghghfd</definedName>
    <definedName name="jghghfd" localSheetId="2">'2024 (корр)'!jghghfd</definedName>
    <definedName name="jghghfd">[0]!jghghfd</definedName>
    <definedName name="jghjghjhk">[4]!jghjghjhk</definedName>
    <definedName name="jghjygsf">[4]!jghjygsf</definedName>
    <definedName name="jgjhgd" localSheetId="1">'2024'!jgjhgd</definedName>
    <definedName name="jgjhgd" localSheetId="2">'2024 (корр)'!jgjhgd</definedName>
    <definedName name="jgjhgd">[0]!jgjhgd</definedName>
    <definedName name="jhfgfs" localSheetId="1" hidden="1">{#N/A,#N/A,TRUE,"Лист1";#N/A,#N/A,TRUE,"Лист2";#N/A,#N/A,TRUE,"Лист3"}</definedName>
    <definedName name="jhfgfs" localSheetId="2" hidden="1">{#N/A,#N/A,TRUE,"Лист1";#N/A,#N/A,TRUE,"Лист2";#N/A,#N/A,TRUE,"Лист3"}</definedName>
    <definedName name="jhfgfs" hidden="1">{#N/A,#N/A,TRUE,"Лист1";#N/A,#N/A,TRUE,"Лист2";#N/A,#N/A,TRUE,"Лист3"}</definedName>
    <definedName name="jhfghfyu" localSheetId="1">'2024'!jhfghfyu</definedName>
    <definedName name="jhfghfyu" localSheetId="2">'2024 (корр)'!jhfghfyu</definedName>
    <definedName name="jhfghfyu">[0]!jhfghfyu</definedName>
    <definedName name="jhfghgfgfgfdfs" localSheetId="1" hidden="1">{#N/A,#N/A,TRUE,"Лист1";#N/A,#N/A,TRUE,"Лист2";#N/A,#N/A,TRUE,"Лист3"}</definedName>
    <definedName name="jhfghgfgfgfdfs" localSheetId="2" hidden="1">{#N/A,#N/A,TRUE,"Лист1";#N/A,#N/A,TRUE,"Лист2";#N/A,#N/A,TRUE,"Лист3"}</definedName>
    <definedName name="jhfghgfgfgfdfs" hidden="1">{#N/A,#N/A,TRUE,"Лист1";#N/A,#N/A,TRUE,"Лист2";#N/A,#N/A,TRUE,"Лист3"}</definedName>
    <definedName name="jhghfd" localSheetId="1">'2024'!jhghfd</definedName>
    <definedName name="jhghfd" localSheetId="2">'2024 (корр)'!jhghfd</definedName>
    <definedName name="jhghfd">[0]!jhghfd</definedName>
    <definedName name="jhghjf" localSheetId="1">'2024'!jhghjf</definedName>
    <definedName name="jhghjf" localSheetId="2">'2024 (корр)'!jhghjf</definedName>
    <definedName name="jhghjf">[0]!jhghjf</definedName>
    <definedName name="jhhgfddfs" localSheetId="1">'2024'!jhhgfddfs</definedName>
    <definedName name="jhhgfddfs" localSheetId="2">'2024 (корр)'!jhhgfddfs</definedName>
    <definedName name="jhhgfddfs">[0]!jhhgfddfs</definedName>
    <definedName name="jhhgjhgf" localSheetId="1">'2024'!jhhgjhgf</definedName>
    <definedName name="jhhgjhgf" localSheetId="2">'2024 (корр)'!jhhgjhgf</definedName>
    <definedName name="jhhgjhgf">[0]!jhhgjhgf</definedName>
    <definedName name="jhhhjhgghg" localSheetId="1">'2024'!jhhhjhgghg</definedName>
    <definedName name="jhhhjhgghg" localSheetId="2">'2024 (корр)'!jhhhjhgghg</definedName>
    <definedName name="jhhhjhgghg">[0]!jhhhjhgghg</definedName>
    <definedName name="jhhjgkjgl" localSheetId="1">'2024'!jhhjgkjgl</definedName>
    <definedName name="jhhjgkjgl" localSheetId="2">'2024 (корр)'!jhhjgkjgl</definedName>
    <definedName name="jhhjgkjgl">[0]!jhhjgkjgl</definedName>
    <definedName name="jhjgfghf" localSheetId="1">'2024'!jhjgfghf</definedName>
    <definedName name="jhjgfghf" localSheetId="2">'2024 (корр)'!jhjgfghf</definedName>
    <definedName name="jhjgfghf">[0]!jhjgfghf</definedName>
    <definedName name="jhjgjgh" localSheetId="1">'2024'!jhjgjgh</definedName>
    <definedName name="jhjgjgh" localSheetId="2">'2024 (корр)'!jhjgjgh</definedName>
    <definedName name="jhjgjgh">[0]!jhjgjgh</definedName>
    <definedName name="jhjhf" localSheetId="1">'2024'!jhjhf</definedName>
    <definedName name="jhjhf" localSheetId="2">'2024 (корр)'!jhjhf</definedName>
    <definedName name="jhjhf">[0]!jhjhf</definedName>
    <definedName name="jhjhjhjggggggggggggg" localSheetId="1">'2024'!jhjhjhjggggggggggggg</definedName>
    <definedName name="jhjhjhjggggggggggggg" localSheetId="2">'2024 (корр)'!jhjhjhjggggggggggggg</definedName>
    <definedName name="jhjhjhjggggggggggggg">[0]!jhjhjhjggggggggggggg</definedName>
    <definedName name="jhjhyyyyyyyyyyyyyy" localSheetId="1">'2024'!jhjhyyyyyyyyyyyyyy</definedName>
    <definedName name="jhjhyyyyyyyyyyyyyy" localSheetId="2">'2024 (корр)'!jhjhyyyyyyyyyyyyyy</definedName>
    <definedName name="jhjhyyyyyyyyyyyyyy">[0]!jhjhyyyyyyyyyyyyyy</definedName>
    <definedName name="jhjjhhhhhh" localSheetId="1">'2024'!jhjjhhhhhh</definedName>
    <definedName name="jhjjhhhhhh" localSheetId="2">'2024 (корр)'!jhjjhhhhhh</definedName>
    <definedName name="jhjjhhhhhh">[0]!jhjjhhhhhh</definedName>
    <definedName name="jhjkghgdd" localSheetId="1">'2024'!jhjkghgdd</definedName>
    <definedName name="jhjkghgdd" localSheetId="2">'2024 (корр)'!jhjkghgdd</definedName>
    <definedName name="jhjkghgdd">[0]!jhjkghgdd</definedName>
    <definedName name="jhjytyyyyyyyyyyyyyyyy" localSheetId="1" hidden="1">{#N/A,#N/A,TRUE,"Лист1";#N/A,#N/A,TRUE,"Лист2";#N/A,#N/A,TRUE,"Лист3"}</definedName>
    <definedName name="jhjytyyyyyyyyyyyyyyyy" localSheetId="2" hidden="1">{#N/A,#N/A,TRUE,"Лист1";#N/A,#N/A,TRUE,"Лист2";#N/A,#N/A,TRUE,"Лист3"}</definedName>
    <definedName name="jhjytyyyyyyyyyyyyyyyy" hidden="1">{#N/A,#N/A,TRUE,"Лист1";#N/A,#N/A,TRUE,"Лист2";#N/A,#N/A,TRUE,"Лист3"}</definedName>
    <definedName name="jhkhjghfg" localSheetId="1">'2024'!jhkhjghfg</definedName>
    <definedName name="jhkhjghfg" localSheetId="2">'2024 (корр)'!jhkhjghfg</definedName>
    <definedName name="jhkhjghfg">[0]!jhkhjghfg</definedName>
    <definedName name="jhkjhjhg" localSheetId="1">'2024'!jhkjhjhg</definedName>
    <definedName name="jhkjhjhg" localSheetId="2">'2024 (корр)'!jhkjhjhg</definedName>
    <definedName name="jhkjhjhg">[0]!jhkjhjhg</definedName>
    <definedName name="jhmjh">[4]!jhmjh</definedName>
    <definedName name="jhtjgyt" localSheetId="1" hidden="1">{#N/A,#N/A,TRUE,"Лист1";#N/A,#N/A,TRUE,"Лист2";#N/A,#N/A,TRUE,"Лист3"}</definedName>
    <definedName name="jhtjgyt" localSheetId="2" hidden="1">{#N/A,#N/A,TRUE,"Лист1";#N/A,#N/A,TRUE,"Лист2";#N/A,#N/A,TRUE,"Лист3"}</definedName>
    <definedName name="jhtjgyt" hidden="1">{#N/A,#N/A,TRUE,"Лист1";#N/A,#N/A,TRUE,"Лист2";#N/A,#N/A,TRUE,"Лист3"}</definedName>
    <definedName name="jhujghj" localSheetId="1">'2024'!jhujghj</definedName>
    <definedName name="jhujghj" localSheetId="2">'2024 (корр)'!jhujghj</definedName>
    <definedName name="jhujghj">[0]!jhujghj</definedName>
    <definedName name="jhujy" localSheetId="1">'2024'!jhujy</definedName>
    <definedName name="jhujy" localSheetId="2">'2024 (корр)'!jhujy</definedName>
    <definedName name="jhujy">[0]!jhujy</definedName>
    <definedName name="jhy" localSheetId="1">'2024'!jhy</definedName>
    <definedName name="jhy" localSheetId="2">'2024 (корр)'!jhy</definedName>
    <definedName name="jhy">[0]!jhy</definedName>
    <definedName name="jjhjgjhfg" localSheetId="1">'2024'!jjhjgjhfg</definedName>
    <definedName name="jjhjgjhfg" localSheetId="2">'2024 (корр)'!jjhjgjhfg</definedName>
    <definedName name="jjhjgjhfg">[0]!jjhjgjhfg</definedName>
    <definedName name="jjhjhhhhhhhhhhhhhhh" localSheetId="1">'2024'!jjhjhhhhhhhhhhhhhhh</definedName>
    <definedName name="jjhjhhhhhhhhhhhhhhh" localSheetId="2">'2024 (корр)'!jjhjhhhhhhhhhhhhhhh</definedName>
    <definedName name="jjhjhhhhhhhhhhhhhhh">[0]!jjhjhhhhhhhhhhhhhhh</definedName>
    <definedName name="jjjj" localSheetId="1">'[28]Гр5(о)'!#REF!</definedName>
    <definedName name="jjjj" localSheetId="2">'[28]Гр5(о)'!#REF!</definedName>
    <definedName name="jjjj">'[28]Гр5(о)'!#REF!</definedName>
    <definedName name="jjkjhhgffd" localSheetId="1">'2024'!jjkjhhgffd</definedName>
    <definedName name="jjkjhhgffd" localSheetId="2">'2024 (корр)'!jjkjhhgffd</definedName>
    <definedName name="jjkjhhgffd">[0]!jjkjhhgffd</definedName>
    <definedName name="jk">#N/A</definedName>
    <definedName name="jkbvbcdxd" localSheetId="1">'2024'!jkbvbcdxd</definedName>
    <definedName name="jkbvbcdxd" localSheetId="2">'2024 (корр)'!jkbvbcdxd</definedName>
    <definedName name="jkbvbcdxd">[0]!jkbvbcdxd</definedName>
    <definedName name="jkhffddds" localSheetId="1" hidden="1">{#N/A,#N/A,TRUE,"Лист1";#N/A,#N/A,TRUE,"Лист2";#N/A,#N/A,TRUE,"Лист3"}</definedName>
    <definedName name="jkhffddds" localSheetId="2" hidden="1">{#N/A,#N/A,TRUE,"Лист1";#N/A,#N/A,TRUE,"Лист2";#N/A,#N/A,TRUE,"Лист3"}</definedName>
    <definedName name="jkhffddds" hidden="1">{#N/A,#N/A,TRUE,"Лист1";#N/A,#N/A,TRUE,"Лист2";#N/A,#N/A,TRUE,"Лист3"}</definedName>
    <definedName name="jkhujygytf" localSheetId="1">'2024'!jkhujygytf</definedName>
    <definedName name="jkhujygytf" localSheetId="2">'2024 (корр)'!jkhujygytf</definedName>
    <definedName name="jkhujygytf">[0]!jkhujygytf</definedName>
    <definedName name="jkj">#N/A</definedName>
    <definedName name="jkkjhgj" localSheetId="1" hidden="1">{#N/A,#N/A,TRUE,"Лист1";#N/A,#N/A,TRUE,"Лист2";#N/A,#N/A,TRUE,"Лист3"}</definedName>
    <definedName name="jkkjhgj" localSheetId="2" hidden="1">{#N/A,#N/A,TRUE,"Лист1";#N/A,#N/A,TRUE,"Лист2";#N/A,#N/A,TRUE,"Лист3"}</definedName>
    <definedName name="jkkjhgj" hidden="1">{#N/A,#N/A,TRUE,"Лист1";#N/A,#N/A,TRUE,"Лист2";#N/A,#N/A,TRUE,"Лист3"}</definedName>
    <definedName name="jnkjjjjjjjjjjjjjjjjjjjj" localSheetId="1" hidden="1">{#N/A,#N/A,TRUE,"Лист1";#N/A,#N/A,TRUE,"Лист2";#N/A,#N/A,TRUE,"Лист3"}</definedName>
    <definedName name="jnkjjjjjjjjjjjjjjjjjjjj" localSheetId="2" hidden="1">{#N/A,#N/A,TRUE,"Лист1";#N/A,#N/A,TRUE,"Лист2";#N/A,#N/A,TRUE,"Лист3"}</definedName>
    <definedName name="jnkjjjjjjjjjjjjjjjjjjjj" hidden="1">{#N/A,#N/A,TRUE,"Лист1";#N/A,#N/A,TRUE,"Лист2";#N/A,#N/A,TRUE,"Лист3"}</definedName>
    <definedName name="jny"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ny"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uhghg" localSheetId="1" hidden="1">{#N/A,#N/A,TRUE,"Лист1";#N/A,#N/A,TRUE,"Лист2";#N/A,#N/A,TRUE,"Лист3"}</definedName>
    <definedName name="juhghg" localSheetId="2" hidden="1">{#N/A,#N/A,TRUE,"Лист1";#N/A,#N/A,TRUE,"Лист2";#N/A,#N/A,TRUE,"Лист3"}</definedName>
    <definedName name="juhghg" hidden="1">{#N/A,#N/A,TRUE,"Лист1";#N/A,#N/A,TRUE,"Лист2";#N/A,#N/A,TRUE,"Лист3"}</definedName>
    <definedName name="jujhghgcvgfxc" localSheetId="1">'2024'!jujhghgcvgfxc</definedName>
    <definedName name="jujhghgcvgfxc" localSheetId="2">'2024 (корр)'!jujhghgcvgfxc</definedName>
    <definedName name="jujhghgcvgfxc">[0]!jujhghgcvgfxc</definedName>
    <definedName name="JUL" localSheetId="1">#REF!</definedName>
    <definedName name="JUL" localSheetId="2">#REF!</definedName>
    <definedName name="JUL">#REF!</definedName>
    <definedName name="JUN" localSheetId="1">#REF!</definedName>
    <definedName name="JUN" localSheetId="2">#REF!</definedName>
    <definedName name="JUN">#REF!</definedName>
    <definedName name="jyh">[4]!jyh</definedName>
    <definedName name="jyihtg" localSheetId="1">'2024'!jyihtg</definedName>
    <definedName name="jyihtg" localSheetId="2">'2024 (корр)'!jyihtg</definedName>
    <definedName name="jyihtg">[0]!jyihtg</definedName>
    <definedName name="jyuytvbyvtvfr" localSheetId="1" hidden="1">{#N/A,#N/A,TRUE,"Лист1";#N/A,#N/A,TRUE,"Лист2";#N/A,#N/A,TRUE,"Лист3"}</definedName>
    <definedName name="jyuytvbyvtvfr" localSheetId="2" hidden="1">{#N/A,#N/A,TRUE,"Лист1";#N/A,#N/A,TRUE,"Лист2";#N/A,#N/A,TRUE,"Лист3"}</definedName>
    <definedName name="jyuytvbyvtvfr" hidden="1">{#N/A,#N/A,TRUE,"Лист1";#N/A,#N/A,TRUE,"Лист2";#N/A,#N/A,TRUE,"Лист3"}</definedName>
    <definedName name="k" localSheetId="1">'2024'!k</definedName>
    <definedName name="k" localSheetId="2">'2024 (корр)'!k</definedName>
    <definedName name="k">[0]!k</definedName>
    <definedName name="KALMENERGO">#N/A</definedName>
    <definedName name="kar" localSheetId="1">{0.1;0;0.382758620689655;0;0;0;0.258620689655172;0;0.258620689655172}</definedName>
    <definedName name="kar" localSheetId="2">{0.1;0;0.382758620689655;0;0;0;0.258620689655172;0;0.258620689655172}</definedName>
    <definedName name="kar">{0.1;0;0.382758620689655;0;0;0;0.258620689655172;0;0.258620689655172}</definedName>
    <definedName name="KBC">#REF!</definedName>
    <definedName name="KEGMHR01">#REF!</definedName>
    <definedName name="KEGMHRLE">#REF!</definedName>
    <definedName name="KEGVOL01">#REF!</definedName>
    <definedName name="KEGVOLLE">#REF!</definedName>
    <definedName name="kfh">[4]!kfh</definedName>
    <definedName name="kh">[4]!kh</definedName>
    <definedName name="khf">[4]!khf</definedName>
    <definedName name="khjkhjghf" localSheetId="1" hidden="1">{#N/A,#N/A,TRUE,"Лист1";#N/A,#N/A,TRUE,"Лист2";#N/A,#N/A,TRUE,"Лист3"}</definedName>
    <definedName name="khjkhjghf" localSheetId="2" hidden="1">{#N/A,#N/A,TRUE,"Лист1";#N/A,#N/A,TRUE,"Лист2";#N/A,#N/A,TRUE,"Лист3"}</definedName>
    <definedName name="khjkhjghf" hidden="1">{#N/A,#N/A,TRUE,"Лист1";#N/A,#N/A,TRUE,"Лист2";#N/A,#N/A,TRUE,"Лист3"}</definedName>
    <definedName name="kiuytte" localSheetId="1">'2024'!kiuytte</definedName>
    <definedName name="kiuytte" localSheetId="2">'2024 (корр)'!kiuytte</definedName>
    <definedName name="kiuytte">[0]!kiuytte</definedName>
    <definedName name="kj" localSheetId="1" hidden="1">{#N/A,#N/A,TRUE,"Лист1";#N/A,#N/A,TRUE,"Лист2";#N/A,#N/A,TRUE,"Лист3"}</definedName>
    <definedName name="kj" localSheetId="2" hidden="1">{#N/A,#N/A,TRUE,"Лист1";#N/A,#N/A,TRUE,"Лист2";#N/A,#N/A,TRUE,"Лист3"}</definedName>
    <definedName name="kj" hidden="1">{#N/A,#N/A,TRUE,"Лист1";#N/A,#N/A,TRUE,"Лист2";#N/A,#N/A,TRUE,"Лист3"}</definedName>
    <definedName name="kjhhgfgfs" localSheetId="1">'2024'!kjhhgfgfs</definedName>
    <definedName name="kjhhgfgfs" localSheetId="2">'2024 (корр)'!kjhhgfgfs</definedName>
    <definedName name="kjhhgfgfs">[0]!kjhhgfgfs</definedName>
    <definedName name="kjhiuh" localSheetId="1">'2024'!kjhiuh</definedName>
    <definedName name="kjhiuh" localSheetId="2">'2024 (корр)'!kjhiuh</definedName>
    <definedName name="kjhiuh">[0]!kjhiuh</definedName>
    <definedName name="kjhjhgggggggggggggg" localSheetId="1">'2024'!kjhjhgggggggggggggg</definedName>
    <definedName name="kjhjhgggggggggggggg" localSheetId="2">'2024 (корр)'!kjhjhgggggggggggggg</definedName>
    <definedName name="kjhjhgggggggggggggg">[0]!kjhjhgggggggggggggg</definedName>
    <definedName name="kjhjhhjgfd" localSheetId="1">'2024'!kjhjhhjgfd</definedName>
    <definedName name="kjhjhhjgfd" localSheetId="2">'2024 (корр)'!kjhjhhjgfd</definedName>
    <definedName name="kjhjhhjgfd">[0]!kjhjhhjgfd</definedName>
    <definedName name="kjhkghgggggggggggg" localSheetId="1">'2024'!kjhkghgggggggggggg</definedName>
    <definedName name="kjhkghgggggggggggg" localSheetId="2">'2024 (корр)'!kjhkghgggggggggggg</definedName>
    <definedName name="kjhkghgggggggggggg">[0]!kjhkghgggggggggggg</definedName>
    <definedName name="kjhkjhjggh" localSheetId="1">'2024'!kjhkjhjggh</definedName>
    <definedName name="kjhkjhjggh" localSheetId="2">'2024 (корр)'!kjhkjhjggh</definedName>
    <definedName name="kjhkjhjggh">[0]!kjhkjhjggh</definedName>
    <definedName name="kjhmnmfg" localSheetId="1">'2024'!kjhmnmfg</definedName>
    <definedName name="kjhmnmfg" localSheetId="2">'2024 (корр)'!kjhmnmfg</definedName>
    <definedName name="kjhmnmfg">[0]!kjhmnmfg</definedName>
    <definedName name="kjhvvvvvvvvvvvvvvvvv" localSheetId="1" hidden="1">{#N/A,#N/A,TRUE,"Лист1";#N/A,#N/A,TRUE,"Лист2";#N/A,#N/A,TRUE,"Лист3"}</definedName>
    <definedName name="kjhvvvvvvvvvvvvvvvvv" localSheetId="2" hidden="1">{#N/A,#N/A,TRUE,"Лист1";#N/A,#N/A,TRUE,"Лист2";#N/A,#N/A,TRUE,"Лист3"}</definedName>
    <definedName name="kjhvvvvvvvvvvvvvvvvv" hidden="1">{#N/A,#N/A,TRUE,"Лист1";#N/A,#N/A,TRUE,"Лист2";#N/A,#N/A,TRUE,"Лист3"}</definedName>
    <definedName name="kjjhghftyfy" localSheetId="1">'2024'!kjjhghftyfy</definedName>
    <definedName name="kjjhghftyfy" localSheetId="2">'2024 (корр)'!kjjhghftyfy</definedName>
    <definedName name="kjjhghftyfy">[0]!kjjhghftyfy</definedName>
    <definedName name="kjjhjhghgh" localSheetId="1">'2024'!kjjhjhghgh</definedName>
    <definedName name="kjjhjhghgh" localSheetId="2">'2024 (корр)'!kjjhjhghgh</definedName>
    <definedName name="kjjhjhghgh">[0]!kjjhjhghgh</definedName>
    <definedName name="kjjjjjhhhhhhhhhhhhh" localSheetId="1" hidden="1">{#N/A,#N/A,TRUE,"Лист1";#N/A,#N/A,TRUE,"Лист2";#N/A,#N/A,TRUE,"Лист3"}</definedName>
    <definedName name="kjjjjjhhhhhhhhhhhhh" localSheetId="2" hidden="1">{#N/A,#N/A,TRUE,"Лист1";#N/A,#N/A,TRUE,"Лист2";#N/A,#N/A,TRUE,"Лист3"}</definedName>
    <definedName name="kjjjjjhhhhhhhhhhhhh" hidden="1">{#N/A,#N/A,TRUE,"Лист1";#N/A,#N/A,TRUE,"Лист2";#N/A,#N/A,TRUE,"Лист3"}</definedName>
    <definedName name="kjjkhgf" localSheetId="1">'2024'!kjjkhgf</definedName>
    <definedName name="kjjkhgf" localSheetId="2">'2024 (корр)'!kjjkhgf</definedName>
    <definedName name="kjjkhgf">[0]!kjjkhgf</definedName>
    <definedName name="kjjkkjhjhgjhg" localSheetId="1">'2024'!kjjkkjhjhgjhg</definedName>
    <definedName name="kjjkkjhjhgjhg" localSheetId="2">'2024 (корр)'!kjjkkjhjhgjhg</definedName>
    <definedName name="kjjkkjhjhgjhg">[0]!kjjkkjhjhgjhg</definedName>
    <definedName name="kjjyhjhuyh" localSheetId="1">'2024'!kjjyhjhuyh</definedName>
    <definedName name="kjjyhjhuyh" localSheetId="2">'2024 (корр)'!kjjyhjhuyh</definedName>
    <definedName name="kjjyhjhuyh">[0]!kjjyhjhuyh</definedName>
    <definedName name="kjkhj" localSheetId="1">'2024'!kjkhj</definedName>
    <definedName name="kjkhj" localSheetId="2">'2024 (корр)'!kjkhj</definedName>
    <definedName name="kjkhj">[0]!kjkhj</definedName>
    <definedName name="kjkhjkjhgh" localSheetId="1" hidden="1">{#N/A,#N/A,TRUE,"Лист1";#N/A,#N/A,TRUE,"Лист2";#N/A,#N/A,TRUE,"Лист3"}</definedName>
    <definedName name="kjkhjkjhgh" localSheetId="2" hidden="1">{#N/A,#N/A,TRUE,"Лист1";#N/A,#N/A,TRUE,"Лист2";#N/A,#N/A,TRUE,"Лист3"}</definedName>
    <definedName name="kjkhjkjhgh" hidden="1">{#N/A,#N/A,TRUE,"Лист1";#N/A,#N/A,TRUE,"Лист2";#N/A,#N/A,TRUE,"Лист3"}</definedName>
    <definedName name="kjkhkjhjcx" localSheetId="1">'2024'!kjkhkjhjcx</definedName>
    <definedName name="kjkhkjhjcx" localSheetId="2">'2024 (корр)'!kjkhkjhjcx</definedName>
    <definedName name="kjkhkjhjcx">[0]!kjkhkjhjcx</definedName>
    <definedName name="kjkjhjhjhghgf" localSheetId="1" hidden="1">{#N/A,#N/A,TRUE,"Лист1";#N/A,#N/A,TRUE,"Лист2";#N/A,#N/A,TRUE,"Лист3"}</definedName>
    <definedName name="kjkjhjhjhghgf" localSheetId="2" hidden="1">{#N/A,#N/A,TRUE,"Лист1";#N/A,#N/A,TRUE,"Лист2";#N/A,#N/A,TRUE,"Лист3"}</definedName>
    <definedName name="kjkjhjhjhghgf" hidden="1">{#N/A,#N/A,TRUE,"Лист1";#N/A,#N/A,TRUE,"Лист2";#N/A,#N/A,TRUE,"Лист3"}</definedName>
    <definedName name="kjkjhjjjjjjjjjjjjjjjjj" localSheetId="1">'2024'!kjkjhjjjjjjjjjjjjjjjjj</definedName>
    <definedName name="kjkjhjjjjjjjjjjjjjjjjj" localSheetId="2">'2024 (корр)'!kjkjhjjjjjjjjjjjjjjjjj</definedName>
    <definedName name="kjkjhjjjjjjjjjjjjjjjjj">[0]!kjkjhjjjjjjjjjjjjjjjjj</definedName>
    <definedName name="kjkjjhhgfgfdds" localSheetId="1">'2024'!kjkjjhhgfgfdds</definedName>
    <definedName name="kjkjjhhgfgfdds" localSheetId="2">'2024 (корр)'!kjkjjhhgfgfdds</definedName>
    <definedName name="kjkjjhhgfgfdds">[0]!kjkjjhhgfgfdds</definedName>
    <definedName name="kjkjjjjjjjjjjjjjjjj" localSheetId="1">'2024'!kjkjjjjjjjjjjjjjjjj</definedName>
    <definedName name="kjkjjjjjjjjjjjjjjjj" localSheetId="2">'2024 (корр)'!kjkjjjjjjjjjjjjjjjj</definedName>
    <definedName name="kjkjjjjjjjjjjjjjjjj">[0]!kjkjjjjjjjjjjjjjjjj</definedName>
    <definedName name="kjlkji" localSheetId="1">'2024'!kjlkji</definedName>
    <definedName name="kjlkji" localSheetId="2">'2024 (корр)'!kjlkji</definedName>
    <definedName name="kjlkji">[0]!kjlkji</definedName>
    <definedName name="kjlkjkhghjfgf" localSheetId="1">'2024'!kjlkjkhghjfgf</definedName>
    <definedName name="kjlkjkhghjfgf" localSheetId="2">'2024 (корр)'!kjlkjkhghjfgf</definedName>
    <definedName name="kjlkjkhghjfgf">[0]!kjlkjkhghjfgf</definedName>
    <definedName name="kjmnmbn" localSheetId="1">'2024'!kjmnmbn</definedName>
    <definedName name="kjmnmbn" localSheetId="2">'2024 (корр)'!kjmnmbn</definedName>
    <definedName name="kjmnmbn">[0]!kjmnmbn</definedName>
    <definedName name="kjuiuuuuuuuuuuuuuuu" localSheetId="1">'2024'!kjuiuuuuuuuuuuuuuuu</definedName>
    <definedName name="kjuiuuuuuuuuuuuuuuu" localSheetId="2">'2024 (корр)'!kjuiuuuuuuuuuuuuuuu</definedName>
    <definedName name="kjuiuuuuuuuuuuuuuuu">[0]!kjuiuuuuuuuuuuuuuuu</definedName>
    <definedName name="kjuiyyyyyyyyyyyyyyyyyy" localSheetId="1">'2024'!kjuiyyyyyyyyyyyyyyyyyy</definedName>
    <definedName name="kjuiyyyyyyyyyyyyyyyyyy" localSheetId="2">'2024 (корр)'!kjuiyyyyyyyyyyyyyyyyyy</definedName>
    <definedName name="kjuiyyyyyyyyyyyyyyyyyy">[0]!kjuiyyyyyyyyyyyyyyyyyy</definedName>
    <definedName name="kjykhjy" localSheetId="1">'2024'!kjykhjy</definedName>
    <definedName name="kjykhjy" localSheetId="2">'2024 (корр)'!kjykhjy</definedName>
    <definedName name="kjykhjy">[0]!kjykhjy</definedName>
    <definedName name="kkkkkkkkkkkkkkkk" localSheetId="1">'2024'!kkkkkkkkkkkkkkkk</definedName>
    <definedName name="kkkkkkkkkkkkkkkk" localSheetId="2">'2024 (корр)'!kkkkkkkkkkkkkkkk</definedName>
    <definedName name="kkkkkkkkkkkkkkkk">[0]!kkkkkkkkkkkkkkkk</definedName>
    <definedName name="kkljkjjjjjjjjjjjjj" localSheetId="1">'2024'!kkljkjjjjjjjjjjjjj</definedName>
    <definedName name="kkljkjjjjjjjjjjjjj" localSheetId="2">'2024 (корр)'!kkljkjjjjjjjjjjjjj</definedName>
    <definedName name="kkljkjjjjjjjjjjjjj">[0]!kkljkjjjjjjjjjjjjj</definedName>
    <definedName name="kljhjkghv" localSheetId="1" hidden="1">{#N/A,#N/A,TRUE,"Лист1";#N/A,#N/A,TRUE,"Лист2";#N/A,#N/A,TRUE,"Лист3"}</definedName>
    <definedName name="kljhjkghv" localSheetId="2" hidden="1">{#N/A,#N/A,TRUE,"Лист1";#N/A,#N/A,TRUE,"Лист2";#N/A,#N/A,TRUE,"Лист3"}</definedName>
    <definedName name="kljhjkghv" hidden="1">{#N/A,#N/A,TRUE,"Лист1";#N/A,#N/A,TRUE,"Лист2";#N/A,#N/A,TRUE,"Лист3"}</definedName>
    <definedName name="kljjhgfhg" localSheetId="1">'2024'!kljjhgfhg</definedName>
    <definedName name="kljjhgfhg" localSheetId="2">'2024 (корр)'!kljjhgfhg</definedName>
    <definedName name="kljjhgfhg">[0]!kljjhgfhg</definedName>
    <definedName name="klkjkjhhffdx" localSheetId="1">'2024'!klkjkjhhffdx</definedName>
    <definedName name="klkjkjhhffdx" localSheetId="2">'2024 (корр)'!klkjkjhhffdx</definedName>
    <definedName name="klkjkjhhffdx">[0]!klkjkjhhffdx</definedName>
    <definedName name="klklklklklklklk" localSheetId="1">'2024'!klklklklklklklk</definedName>
    <definedName name="klklklklklklklk" localSheetId="2">'2024 (корр)'!klklklklklklklk</definedName>
    <definedName name="klklklklklklklk">[0]!klklklklklklklk</definedName>
    <definedName name="klljjjhjgghf" localSheetId="1" hidden="1">{#N/A,#N/A,TRUE,"Лист1";#N/A,#N/A,TRUE,"Лист2";#N/A,#N/A,TRUE,"Лист3"}</definedName>
    <definedName name="klljjjhjgghf" localSheetId="2" hidden="1">{#N/A,#N/A,TRUE,"Лист1";#N/A,#N/A,TRUE,"Лист2";#N/A,#N/A,TRUE,"Лист3"}</definedName>
    <definedName name="klljjjhjgghf" hidden="1">{#N/A,#N/A,TRUE,"Лист1";#N/A,#N/A,TRUE,"Лист2";#N/A,#N/A,TRUE,"Лист3"}</definedName>
    <definedName name="kmnjnj" localSheetId="1">'2024'!kmnjnj</definedName>
    <definedName name="kmnjnj" localSheetId="2">'2024 (корр)'!kmnjnj</definedName>
    <definedName name="kmnjnj">[0]!kmnjnj</definedName>
    <definedName name="knkn.n." localSheetId="1">'2024'!knkn.n.</definedName>
    <definedName name="knkn.n." localSheetId="2">'2024 (корр)'!knkn.n.</definedName>
    <definedName name="knkn.n.">[0]!knkn.n.</definedName>
    <definedName name="KorQnt">[14]Параметры!$B$5</definedName>
    <definedName name="KotList">[14]Лист!$A$260</definedName>
    <definedName name="KOTLODERJ_LIST">[29]Справочники!$E$8:$E$9</definedName>
    <definedName name="KotQnt">[14]Лист!$B$261</definedName>
    <definedName name="KRY" localSheetId="1">'2024'!KRY</definedName>
    <definedName name="KRY" localSheetId="2">'2024 (корр)'!KRY</definedName>
    <definedName name="KRY">[0]!KRY</definedName>
    <definedName name="ktkll">[4]!ktkll</definedName>
    <definedName name="KUKYUYKULL" localSheetId="1">'2024'!KUKYUYKULL</definedName>
    <definedName name="KUKYUYKULL" localSheetId="2">'2024 (корр)'!KUKYUYKULL</definedName>
    <definedName name="KUKYUYKULL">[0]!KUKYUYKULL</definedName>
    <definedName name="kurs" localSheetId="1">#REF!</definedName>
    <definedName name="kurs" localSheetId="2">#REF!</definedName>
    <definedName name="kurs">#REF!</definedName>
    <definedName name="kuykjhjkhy" localSheetId="1">'2024'!kuykjhjkhy</definedName>
    <definedName name="kuykjhjkhy" localSheetId="2">'2024 (корр)'!kuykjhjkhy</definedName>
    <definedName name="kuykjhjkhy">[0]!kuykjhjkhy</definedName>
    <definedName name="kW_а_ген1" localSheetId="1">#REF!</definedName>
    <definedName name="kW_а_ген1" localSheetId="2">#REF!</definedName>
    <definedName name="kW_а_ген1">#REF!</definedName>
    <definedName name="kW_а_ген3" localSheetId="1">#REF!</definedName>
    <definedName name="kW_а_ген3" localSheetId="2">#REF!</definedName>
    <definedName name="kW_а_ген3">#REF!</definedName>
    <definedName name="KYKUKK" localSheetId="1">'2024'!KYKUKK</definedName>
    <definedName name="KYKUKK" localSheetId="2">'2024 (корр)'!KYKUKK</definedName>
    <definedName name="KYKUKK">[0]!KYKUKK</definedName>
    <definedName name="l" localSheetId="1">'2024'!l</definedName>
    <definedName name="l" localSheetId="2">'2024 (корр)'!l</definedName>
    <definedName name="l">[0]!l</definedName>
    <definedName name="LBO" localSheetId="1">#REF!</definedName>
    <definedName name="LBO" localSheetId="2">#REF!</definedName>
    <definedName name="LBO">#REF!</definedName>
    <definedName name="LBOMinCash" localSheetId="1">#REF!</definedName>
    <definedName name="LBOMinCash" localSheetId="2">#REF!</definedName>
    <definedName name="LBOMinCash">#REF!</definedName>
    <definedName name="let">[30]Справочники!$J$18:$J$22</definedName>
    <definedName name="lhj">[4]!lhj</definedName>
    <definedName name="likuih" localSheetId="1" hidden="1">{#N/A,#N/A,TRUE,"Лист1";#N/A,#N/A,TRUE,"Лист2";#N/A,#N/A,TRUE,"Лист3"}</definedName>
    <definedName name="likuih" localSheetId="2" hidden="1">{#N/A,#N/A,TRUE,"Лист1";#N/A,#N/A,TRUE,"Лист2";#N/A,#N/A,TRUE,"Лист3"}</definedName>
    <definedName name="likuih" hidden="1">{#N/A,#N/A,TRUE,"Лист1";#N/A,#N/A,TRUE,"Лист2";#N/A,#N/A,TRUE,"Лист3"}</definedName>
    <definedName name="LILI" localSheetId="1">'2024'!LILI</definedName>
    <definedName name="LILI" localSheetId="2">'2024 (корр)'!LILI</definedName>
    <definedName name="LILI">[0]!LILI</definedName>
    <definedName name="LILUILILILI" localSheetId="1">'2024'!LILUILILILI</definedName>
    <definedName name="LILUILILILI" localSheetId="2">'2024 (корр)'!LILUILILILI</definedName>
    <definedName name="LILUILILILI">[0]!LILUILILILI</definedName>
    <definedName name="LINE" localSheetId="1">#REF!</definedName>
    <definedName name="LINE" localSheetId="2">#REF!</definedName>
    <definedName name="LINE">#REF!</definedName>
    <definedName name="LINE2" localSheetId="1">#REF!</definedName>
    <definedName name="LINE2" localSheetId="2">#REF!</definedName>
    <definedName name="LINE2">#REF!</definedName>
    <definedName name="LIST_ORG_EE">#REF!</definedName>
    <definedName name="List12_PeriodRange">#REF!</definedName>
    <definedName name="lkjjjjjjjjjjjj" localSheetId="1">'2024'!lkjjjjjjjjjjjj</definedName>
    <definedName name="lkjjjjjjjjjjjj" localSheetId="2">'2024 (корр)'!lkjjjjjjjjjjjj</definedName>
    <definedName name="lkjjjjjjjjjjjj">[0]!lkjjjjjjjjjjjj</definedName>
    <definedName name="lkjklhjkghjffgd" localSheetId="1">'2024'!lkjklhjkghjffgd</definedName>
    <definedName name="lkjklhjkghjffgd" localSheetId="2">'2024 (корр)'!lkjklhjkghjffgd</definedName>
    <definedName name="lkjklhjkghjffgd">[0]!lkjklhjkghjffgd</definedName>
    <definedName name="lkjkljhjkjhghjfg" localSheetId="1">'2024'!lkjkljhjkjhghjfg</definedName>
    <definedName name="lkjkljhjkjhghjfg" localSheetId="2">'2024 (корр)'!lkjkljhjkjhghjfg</definedName>
    <definedName name="lkjkljhjkjhghjfg">[0]!lkjkljhjkjhghjfg</definedName>
    <definedName name="lkkkkkkkkkkkkkk" localSheetId="1">'2024'!lkkkkkkkkkkkkkk</definedName>
    <definedName name="lkkkkkkkkkkkkkk" localSheetId="2">'2024 (корр)'!lkkkkkkkkkkkkkk</definedName>
    <definedName name="lkkkkkkkkkkkkkk">[0]!lkkkkkkkkkkkkkk</definedName>
    <definedName name="lkkljhhggtg" localSheetId="1" hidden="1">{#N/A,#N/A,TRUE,"Лист1";#N/A,#N/A,TRUE,"Лист2";#N/A,#N/A,TRUE,"Лист3"}</definedName>
    <definedName name="lkkljhhggtg" localSheetId="2" hidden="1">{#N/A,#N/A,TRUE,"Лист1";#N/A,#N/A,TRUE,"Лист2";#N/A,#N/A,TRUE,"Лист3"}</definedName>
    <definedName name="lkkljhhggtg" hidden="1">{#N/A,#N/A,TRUE,"Лист1";#N/A,#N/A,TRUE,"Лист2";#N/A,#N/A,TRUE,"Лист3"}</definedName>
    <definedName name="lkl">[1]!lkl</definedName>
    <definedName name="lkljhjhghggf" localSheetId="1">'2024'!lkljhjhghggf</definedName>
    <definedName name="lkljhjhghggf" localSheetId="2">'2024 (корр)'!lkljhjhghggf</definedName>
    <definedName name="lkljhjhghggf">[0]!lkljhjhghggf</definedName>
    <definedName name="lkljkjhjhggfdgf" localSheetId="1" hidden="1">{#N/A,#N/A,TRUE,"Лист1";#N/A,#N/A,TRUE,"Лист2";#N/A,#N/A,TRUE,"Лист3"}</definedName>
    <definedName name="lkljkjhjhggfdgf" localSheetId="2" hidden="1">{#N/A,#N/A,TRUE,"Лист1";#N/A,#N/A,TRUE,"Лист2";#N/A,#N/A,TRUE,"Лист3"}</definedName>
    <definedName name="lkljkjhjhggfdgf" hidden="1">{#N/A,#N/A,TRUE,"Лист1";#N/A,#N/A,TRUE,"Лист2";#N/A,#N/A,TRUE,"Лист3"}</definedName>
    <definedName name="lkljkjhjkjh" localSheetId="1">'2024'!lkljkjhjkjh</definedName>
    <definedName name="lkljkjhjkjh" localSheetId="2">'2024 (корр)'!lkljkjhjkjh</definedName>
    <definedName name="lkljkjhjkjh">[0]!lkljkjhjkjh</definedName>
    <definedName name="lklkjkjhjhfg" localSheetId="1">'2024'!lklkjkjhjhfg</definedName>
    <definedName name="lklkjkjhjhfg" localSheetId="2">'2024 (корр)'!lklkjkjhjhfg</definedName>
    <definedName name="lklkjkjhjhfg">[0]!lklkjkjhjhfg</definedName>
    <definedName name="lklkkllk" localSheetId="1">'2024'!lklkkllk</definedName>
    <definedName name="lklkkllk" localSheetId="2">'2024 (корр)'!lklkkllk</definedName>
    <definedName name="lklkkllk">[0]!lklkkllk</definedName>
    <definedName name="lklkljkhjhgh" localSheetId="1">'2024'!lklkljkhjhgh</definedName>
    <definedName name="lklkljkhjhgh" localSheetId="2">'2024 (корр)'!lklkljkhjhgh</definedName>
    <definedName name="lklkljkhjhgh">[0]!lklkljkhjhgh</definedName>
    <definedName name="lklklkjkj" localSheetId="1">'2024'!lklklkjkj</definedName>
    <definedName name="lklklkjkj" localSheetId="2">'2024 (корр)'!lklklkjkj</definedName>
    <definedName name="lklklkjkj">[0]!lklklkjkj</definedName>
    <definedName name="ll" localSheetId="1">'2024'!ll</definedName>
    <definedName name="ll" localSheetId="2">'2024 (корр)'!ll</definedName>
    <definedName name="ll">[0]!ll</definedName>
    <definedName name="lldt6">[4]!lldt6</definedName>
    <definedName name="lll" localSheetId="1">'2024'!lll</definedName>
    <definedName name="lll" localSheetId="2">'2024 (корр)'!lll</definedName>
    <definedName name="lll">[0]!lll</definedName>
    <definedName name="llll" localSheetId="1">#REF!</definedName>
    <definedName name="llll" localSheetId="2">#REF!</definedName>
    <definedName name="llll">#REF!</definedName>
    <definedName name="LME" localSheetId="1">#REF!</definedName>
    <definedName name="LME" localSheetId="2">#REF!</definedName>
    <definedName name="LME">#REF!</definedName>
    <definedName name="LME_alloys">#REF!</definedName>
    <definedName name="LMKN" localSheetId="1">'2024'!LMKN</definedName>
    <definedName name="LMKN" localSheetId="2">'2024 (корр)'!LMKN</definedName>
    <definedName name="LMKN">[0]!LMKN</definedName>
    <definedName name="LOG" localSheetId="1">#REF!</definedName>
    <definedName name="LOG" localSheetId="2">#REF!</definedName>
    <definedName name="LOG">#REF!</definedName>
    <definedName name="logical">[31]TEHSHEET!$K$2:$K$3</definedName>
    <definedName name="lol" localSheetId="1">'2024'!lol</definedName>
    <definedName name="lol" localSheetId="2">'2024 (корр)'!lol</definedName>
    <definedName name="lol">[0]!lol</definedName>
    <definedName name="LookUpRange" localSheetId="1">#REF!</definedName>
    <definedName name="LookUpRange" localSheetId="2">#REF!</definedName>
    <definedName name="LookUpRange">#REF!</definedName>
    <definedName name="lu">[4]!lu</definedName>
    <definedName name="LUI" localSheetId="1">'2024'!LUI</definedName>
    <definedName name="LUI" localSheetId="2">'2024 (корр)'!LUI</definedName>
    <definedName name="LUI">[0]!LUI</definedName>
    <definedName name="LUIILULI" localSheetId="1">'2024'!LUIILULI</definedName>
    <definedName name="LUIILULI" localSheetId="2">'2024 (корр)'!LUIILULI</definedName>
    <definedName name="LUIILULI">[0]!LUIILULI</definedName>
    <definedName name="m" localSheetId="1">#REF!</definedName>
    <definedName name="m" localSheetId="2">#REF!</definedName>
    <definedName name="m">#REF!</definedName>
    <definedName name="M7.3" localSheetId="1">'2024'!M7.3</definedName>
    <definedName name="M7.3" localSheetId="2">'2024 (корр)'!M7.3</definedName>
    <definedName name="M7.3">[0]!M7.3</definedName>
    <definedName name="mail_address" localSheetId="1">#REF!</definedName>
    <definedName name="mail_address" localSheetId="2">#REF!</definedName>
    <definedName name="mail_address">#REF!</definedName>
    <definedName name="MAR" localSheetId="1">#REF!</definedName>
    <definedName name="MAR" localSheetId="2">#REF!</definedName>
    <definedName name="MAR">#REF!</definedName>
    <definedName name="material">#REF!</definedName>
    <definedName name="MAY">#REF!</definedName>
    <definedName name="MetodRegul">#REF!</definedName>
    <definedName name="mhgg" localSheetId="1">'2024'!mhgg</definedName>
    <definedName name="mhgg" localSheetId="2">'2024 (корр)'!mhgg</definedName>
    <definedName name="mhgg">[0]!mhgg</definedName>
    <definedName name="mhyt" localSheetId="1" hidden="1">{#N/A,#N/A,TRUE,"Лист1";#N/A,#N/A,TRUE,"Лист2";#N/A,#N/A,TRUE,"Лист3"}</definedName>
    <definedName name="mhyt" localSheetId="2" hidden="1">{#N/A,#N/A,TRUE,"Лист1";#N/A,#N/A,TRUE,"Лист2";#N/A,#N/A,TRUE,"Лист3"}</definedName>
    <definedName name="mhyt" hidden="1">{#N/A,#N/A,TRUE,"Лист1";#N/A,#N/A,TRUE,"Лист2";#N/A,#N/A,TRUE,"Лист3"}</definedName>
    <definedName name="Minimum_Cash">#REF!</definedName>
    <definedName name="mjghggggggggggggg" localSheetId="1">'2024'!mjghggggggggggggg</definedName>
    <definedName name="mjghggggggggggggg" localSheetId="2">'2024 (корр)'!mjghggggggggggggg</definedName>
    <definedName name="mjghggggggggggggg">[0]!mjghggggggggggggg</definedName>
    <definedName name="mjhhhhhujy" localSheetId="1">'2024'!mjhhhhhujy</definedName>
    <definedName name="mjhhhhhujy" localSheetId="2">'2024 (корр)'!mjhhhhhujy</definedName>
    <definedName name="mjhhhhhujy">[0]!mjhhhhhujy</definedName>
    <definedName name="mjhuiy" localSheetId="1" hidden="1">{#N/A,#N/A,TRUE,"Лист1";#N/A,#N/A,TRUE,"Лист2";#N/A,#N/A,TRUE,"Лист3"}</definedName>
    <definedName name="mjhuiy" localSheetId="2" hidden="1">{#N/A,#N/A,TRUE,"Лист1";#N/A,#N/A,TRUE,"Лист2";#N/A,#N/A,TRUE,"Лист3"}</definedName>
    <definedName name="mjhuiy" hidden="1">{#N/A,#N/A,TRUE,"Лист1";#N/A,#N/A,TRUE,"Лист2";#N/A,#N/A,TRUE,"Лист3"}</definedName>
    <definedName name="mjnnnnnnnnnnnnnnkjnmh" localSheetId="1">'2024'!mjnnnnnnnnnnnnnnkjnmh</definedName>
    <definedName name="mjnnnnnnnnnnnnnnkjnmh" localSheetId="2">'2024 (корр)'!mjnnnnnnnnnnnnnnkjnmh</definedName>
    <definedName name="mjnnnnnnnnnnnnnnkjnmh">[0]!mjnnnnnnnnnnnnnnkjnmh</definedName>
    <definedName name="mjujy" localSheetId="1">'2024'!mjujy</definedName>
    <definedName name="mjujy" localSheetId="2">'2024 (корр)'!mjujy</definedName>
    <definedName name="mjujy">[0]!mjujy</definedName>
    <definedName name="MmExcelLinker_6E24F10A_D93B_4197_A91F_1E8C46B84DD5" localSheetId="1">РТ передача [32]ээ!$I$76:$I$76</definedName>
    <definedName name="MmExcelLinker_6E24F10A_D93B_4197_A91F_1E8C46B84DD5" localSheetId="2">РТ передача [32]ээ!$I$76:$I$76</definedName>
    <definedName name="MmExcelLinker_6E24F10A_D93B_4197_A91F_1E8C46B84DD5">РТ передача [32]ээ!$I$76:$I$76</definedName>
    <definedName name="mmm" localSheetId="1" hidden="1">{#N/A,#N/A,FALSE,"Себестоимсть-97"}</definedName>
    <definedName name="mmm" localSheetId="2" hidden="1">{#N/A,#N/A,FALSE,"Себестоимсть-97"}</definedName>
    <definedName name="mmm" hidden="1">{#N/A,#N/A,FALSE,"Себестоимсть-97"}</definedName>
    <definedName name="mmmmmmmmmmmmmmmmmmmmmmmmmmmmmm" localSheetId="1">P1_T19.1.1?Data,P2_T19.1.1?Data</definedName>
    <definedName name="mmmmmmmmmmmmmmmmmmmmmmmmmmmmmm" localSheetId="2">P1_T19.1.1?Data,P2_T19.1.1?Data</definedName>
    <definedName name="mmmmmmmmmmmmmmmmmmmmmmmmmmmmmm">P1_T19.1.1?Data,P2_T19.1.1?Data</definedName>
    <definedName name="mnbhjf" localSheetId="1">'2024'!mnbhjf</definedName>
    <definedName name="mnbhjf" localSheetId="2">'2024 (корр)'!mnbhjf</definedName>
    <definedName name="mnbhjf">[0]!mnbhjf</definedName>
    <definedName name="mnghr" localSheetId="1">'2024'!mnghr</definedName>
    <definedName name="mnghr" localSheetId="2">'2024 (корр)'!mnghr</definedName>
    <definedName name="mnghr">[0]!mnghr</definedName>
    <definedName name="mnmbnvb" localSheetId="1">'2024'!mnmbnvb</definedName>
    <definedName name="mnmbnvb" localSheetId="2">'2024 (корр)'!mnmbnvb</definedName>
    <definedName name="mnmbnvb">[0]!mnmbnvb</definedName>
    <definedName name="mnnjjjjjjjjjjjjj" localSheetId="1" hidden="1">{#N/A,#N/A,TRUE,"Лист1";#N/A,#N/A,TRUE,"Лист2";#N/A,#N/A,TRUE,"Лист3"}</definedName>
    <definedName name="mnnjjjjjjjjjjjjj" localSheetId="2" hidden="1">{#N/A,#N/A,TRUE,"Лист1";#N/A,#N/A,TRUE,"Лист2";#N/A,#N/A,TRUE,"Лист3"}</definedName>
    <definedName name="mnnjjjjjjjjjjjjj" hidden="1">{#N/A,#N/A,TRUE,"Лист1";#N/A,#N/A,TRUE,"Лист2";#N/A,#N/A,TRUE,"Лист3"}</definedName>
    <definedName name="MO">#REF!</definedName>
    <definedName name="MONTH">#REF!</definedName>
    <definedName name="month_col">[33]TEHSHEET!$N$2:$O$13</definedName>
    <definedName name="month_col1">[33]TEHSHEET!$O$2:$P$13</definedName>
    <definedName name="month_sbit_nadb_setup">[33]Титульный!$E$28</definedName>
    <definedName name="mrsk">[30]Справочники!$B$1:$B$15</definedName>
    <definedName name="MU">[30]Справочники!$M$1:$M$4</definedName>
    <definedName name="n">#N/A</definedName>
    <definedName name="naa"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a"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kDay">#REF!</definedName>
    <definedName name="nakFrom">#REF!</definedName>
    <definedName name="nakl">#REF!</definedName>
    <definedName name="nakl_r">#REF!</definedName>
    <definedName name="nakl_r1">#REF!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NasPotrEE">[14]Параметры!$B$10</definedName>
    <definedName name="NasPotrEEList">[14]Лист!$A$150</definedName>
    <definedName name="nbbcbvx" localSheetId="1">'2024'!nbbcbvx</definedName>
    <definedName name="nbbcbvx" localSheetId="2">'2024 (корр)'!nbbcbvx</definedName>
    <definedName name="nbbcbvx">[0]!nbbcbvx</definedName>
    <definedName name="nbbvgf" localSheetId="1" hidden="1">{#N/A,#N/A,TRUE,"Лист1";#N/A,#N/A,TRUE,"Лист2";#N/A,#N/A,TRUE,"Лист3"}</definedName>
    <definedName name="nbbvgf" localSheetId="2" hidden="1">{#N/A,#N/A,TRUE,"Лист1";#N/A,#N/A,TRUE,"Лист2";#N/A,#N/A,TRUE,"Лист3"}</definedName>
    <definedName name="nbbvgf" hidden="1">{#N/A,#N/A,TRUE,"Лист1";#N/A,#N/A,TRUE,"Лист2";#N/A,#N/A,TRUE,"Лист3"}</definedName>
    <definedName name="nbghhhhhhhhhhhhhhhhhhhhhh" localSheetId="1">'2024'!nbghhhhhhhhhhhhhhhhhhhhhh</definedName>
    <definedName name="nbghhhhhhhhhhhhhhhhhhhhhh" localSheetId="2">'2024 (корр)'!nbghhhhhhhhhhhhhhhhhhhhhh</definedName>
    <definedName name="nbghhhhhhhhhhhhhhhhhhhhhh">[0]!nbghhhhhhhhhhhhhhhhhhhhhh</definedName>
    <definedName name="nbhggggggggggggg" localSheetId="1">'2024'!nbhggggggggggggg</definedName>
    <definedName name="nbhggggggggggggg" localSheetId="2">'2024 (корр)'!nbhggggggggggggg</definedName>
    <definedName name="nbhggggggggggggg">[0]!nbhggggggggggggg</definedName>
    <definedName name="nbhgggggggggggggggg" localSheetId="1">'2024'!nbhgggggggggggggggg</definedName>
    <definedName name="nbhgggggggggggggggg" localSheetId="2">'2024 (корр)'!nbhgggggggggggggggg</definedName>
    <definedName name="nbhgggggggggggggggg">[0]!nbhgggggggggggggggg</definedName>
    <definedName name="nbhhhhhhhhhhhhhhhh" localSheetId="1">'2024'!nbhhhhhhhhhhhhhhhh</definedName>
    <definedName name="nbhhhhhhhhhhhhhhhh" localSheetId="2">'2024 (корр)'!nbhhhhhhhhhhhhhhhh</definedName>
    <definedName name="nbhhhhhhhhhhhhhhhh">[0]!nbhhhhhhhhhhhhhhhh</definedName>
    <definedName name="nbjhgy" localSheetId="1">'2024'!nbjhgy</definedName>
    <definedName name="nbjhgy" localSheetId="2">'2024 (корр)'!nbjhgy</definedName>
    <definedName name="nbjhgy">[0]!nbjhgy</definedName>
    <definedName name="nbnbbnvbnvvcvbcvc" localSheetId="1">'2024'!nbnbbnvbnvvcvbcvc</definedName>
    <definedName name="nbnbbnvbnvvcvbcvc" localSheetId="2">'2024 (корр)'!nbnbbnvbnvvcvbcvc</definedName>
    <definedName name="nbnbbnvbnvvcvbcvc">[0]!nbnbbnvbnvvcvbcvc</definedName>
    <definedName name="nbnbfders" localSheetId="1">'2024'!nbnbfders</definedName>
    <definedName name="nbnbfders" localSheetId="2">'2024 (корр)'!nbnbfders</definedName>
    <definedName name="nbnbfders">[0]!nbnbfders</definedName>
    <definedName name="nbnvnbfgdsdfs" localSheetId="1">'2024'!nbnvnbfgdsdfs</definedName>
    <definedName name="nbnvnbfgdsdfs" localSheetId="2">'2024 (корр)'!nbnvnbfgdsdfs</definedName>
    <definedName name="nbnvnbfgdsdfs">[0]!nbnvnbfgdsdfs</definedName>
    <definedName name="nbvbnfddddddddddddddddddd" localSheetId="1">'2024'!nbvbnfddddddddddddddddddd</definedName>
    <definedName name="nbvbnfddddddddddddddddddd" localSheetId="2">'2024 (корр)'!nbvbnfddddddddddddddddddd</definedName>
    <definedName name="nbvbnfddddddddddddddddddd">[0]!nbvbnfddddddddddddddddddd</definedName>
    <definedName name="nbvgfhcf" localSheetId="1">'2024'!nbvgfhcf</definedName>
    <definedName name="nbvgfhcf" localSheetId="2">'2024 (корр)'!nbvgfhcf</definedName>
    <definedName name="nbvgfhcf">[0]!nbvgfhcf</definedName>
    <definedName name="nbvgggggggggggggggggg" localSheetId="1" hidden="1">{#N/A,#N/A,TRUE,"Лист1";#N/A,#N/A,TRUE,"Лист2";#N/A,#N/A,TRUE,"Лист3"}</definedName>
    <definedName name="nbvgggggggggggggggggg" localSheetId="2" hidden="1">{#N/A,#N/A,TRUE,"Лист1";#N/A,#N/A,TRUE,"Лист2";#N/A,#N/A,TRUE,"Лист3"}</definedName>
    <definedName name="nbvgggggggggggggggggg" hidden="1">{#N/A,#N/A,TRUE,"Лист1";#N/A,#N/A,TRUE,"Лист2";#N/A,#N/A,TRUE,"Лист3"}</definedName>
    <definedName name="nbvghfgdx" localSheetId="1">'2024'!nbvghfgdx</definedName>
    <definedName name="nbvghfgdx" localSheetId="2">'2024 (корр)'!nbvghfgdx</definedName>
    <definedName name="nbvghfgdx">[0]!nbvghfgdx</definedName>
    <definedName name="ňđĺňčé" localSheetId="1">#REF!</definedName>
    <definedName name="ňđĺňčé" localSheetId="2">#REF!</definedName>
    <definedName name="ňđĺňčé">#REF!</definedName>
    <definedName name="net">#N/A</definedName>
    <definedName name="NET_INV" localSheetId="1">[34]TEHSHEET!#REF!</definedName>
    <definedName name="NET_INV" localSheetId="2">[34]TEHSHEET!#REF!</definedName>
    <definedName name="NET_INV">[34]TEHSHEET!#REF!</definedName>
    <definedName name="NET_ORG" localSheetId="1">[34]TEHSHEET!#REF!</definedName>
    <definedName name="NET_ORG" localSheetId="2">[34]TEHSHEET!#REF!</definedName>
    <definedName name="NET_ORG">[34]TEHSHEET!#REF!</definedName>
    <definedName name="NET_RAB" localSheetId="1">#REF!</definedName>
    <definedName name="NET_RAB" localSheetId="2">#REF!</definedName>
    <definedName name="NET_RAB">#REF!</definedName>
    <definedName name="NET_SCOPE" localSheetId="1">#REF!</definedName>
    <definedName name="NET_SCOPE" localSheetId="2">#REF!</definedName>
    <definedName name="NET_SCOPE">#REF!</definedName>
    <definedName name="NET_W" localSheetId="1">[34]TEHSHEET!#REF!</definedName>
    <definedName name="NET_W" localSheetId="2">[34]TEHSHEET!#REF!</definedName>
    <definedName name="NET_W">[34]TEHSHEET!#REF!</definedName>
    <definedName name="NetDebt" localSheetId="1">#REF!</definedName>
    <definedName name="NetDebt">#REF!</definedName>
    <definedName name="new" localSheetId="1">{0.1;0;0.45;0;0;0;0;0;0.45}</definedName>
    <definedName name="new" localSheetId="2">{0.1;0;0.45;0;0;0;0;0;0.45}</definedName>
    <definedName name="new">{0.1;0;0.45;0;0;0;0;0;0.45}</definedName>
    <definedName name="nfgjn" localSheetId="1">'2024'!nfgjn</definedName>
    <definedName name="nfgjn" localSheetId="2">'2024 (корр)'!nfgjn</definedName>
    <definedName name="nfgjn">[0]!nfgjn</definedName>
    <definedName name="nfyz" localSheetId="1">'2024'!nfyz</definedName>
    <definedName name="nfyz" localSheetId="2">'2024 (корр)'!nfyz</definedName>
    <definedName name="nfyz">[0]!nfyz</definedName>
    <definedName name="nghf" localSheetId="1">'2024'!nghf</definedName>
    <definedName name="nghf" localSheetId="2">'2024 (корр)'!nghf</definedName>
    <definedName name="nghf">[0]!nghf</definedName>
    <definedName name="nghjk" localSheetId="1">'2024'!nghjk</definedName>
    <definedName name="nghjk" localSheetId="2">'2024 (корр)'!nghjk</definedName>
    <definedName name="nghjk">[0]!nghjk</definedName>
    <definedName name="ngngh" localSheetId="1">'2024'!ngngh</definedName>
    <definedName name="ngngh" localSheetId="2">'2024 (корр)'!ngngh</definedName>
    <definedName name="ngngh">[0]!ngngh</definedName>
    <definedName name="nhghfgfgf" localSheetId="1">'2024'!nhghfgfgf</definedName>
    <definedName name="nhghfgfgf" localSheetId="2">'2024 (корр)'!nhghfgfgf</definedName>
    <definedName name="nhghfgfgf">[0]!nhghfgfgf</definedName>
    <definedName name="nhguy" localSheetId="1" hidden="1">{#N/A,#N/A,TRUE,"Лист1";#N/A,#N/A,TRUE,"Лист2";#N/A,#N/A,TRUE,"Лист3"}</definedName>
    <definedName name="nhguy" localSheetId="2" hidden="1">{#N/A,#N/A,TRUE,"Лист1";#N/A,#N/A,TRUE,"Лист2";#N/A,#N/A,TRUE,"Лист3"}</definedName>
    <definedName name="nhguy" hidden="1">{#N/A,#N/A,TRUE,"Лист1";#N/A,#N/A,TRUE,"Лист2";#N/A,#N/A,TRUE,"Лист3"}</definedName>
    <definedName name="nhnhn" localSheetId="1">'2024'!nhnhn</definedName>
    <definedName name="nhnhn" localSheetId="2">'2024 (корр)'!nhnhn</definedName>
    <definedName name="nhnhn">[0]!nhnhn</definedName>
    <definedName name="njhgyhjftxcdfxnkl" localSheetId="1">'2024'!njhgyhjftxcdfxnkl</definedName>
    <definedName name="njhgyhjftxcdfxnkl" localSheetId="2">'2024 (корр)'!njhgyhjftxcdfxnkl</definedName>
    <definedName name="njhgyhjftxcdfxnkl">[0]!njhgyhjftxcdfxnkl</definedName>
    <definedName name="njhhhhhhhhhhhhhd" localSheetId="1">'2024'!njhhhhhhhhhhhhhd</definedName>
    <definedName name="njhhhhhhhhhhhhhd" localSheetId="2">'2024 (корр)'!njhhhhhhhhhhhhhd</definedName>
    <definedName name="njhhhhhhhhhhhhhd">[0]!njhhhhhhhhhhhhhd</definedName>
    <definedName name="njkhgjhghfhg" localSheetId="1" hidden="1">{#N/A,#N/A,TRUE,"Лист1";#N/A,#N/A,TRUE,"Лист2";#N/A,#N/A,TRUE,"Лист3"}</definedName>
    <definedName name="njkhgjhghfhg" localSheetId="2" hidden="1">{#N/A,#N/A,TRUE,"Лист1";#N/A,#N/A,TRUE,"Лист2";#N/A,#N/A,TRUE,"Лист3"}</definedName>
    <definedName name="njkhgjhghfhg" hidden="1">{#N/A,#N/A,TRUE,"Лист1";#N/A,#N/A,TRUE,"Лист2";#N/A,#N/A,TRUE,"Лист3"}</definedName>
    <definedName name="nkjgyuff" localSheetId="1">'2024'!nkjgyuff</definedName>
    <definedName name="nkjgyuff" localSheetId="2">'2024 (корр)'!nkjgyuff</definedName>
    <definedName name="nkjgyuff">[0]!nkjgyuff</definedName>
    <definedName name="nmbhhhhhhhhhhhhhhhhhhhh" localSheetId="1">'2024'!nmbhhhhhhhhhhhhhhhhhhhh</definedName>
    <definedName name="nmbhhhhhhhhhhhhhhhhhhhh" localSheetId="2">'2024 (корр)'!nmbhhhhhhhhhhhhhhhhhhhh</definedName>
    <definedName name="nmbhhhhhhhhhhhhhhhhhhhh">[0]!nmbhhhhhhhhhhhhhhhhhhhh</definedName>
    <definedName name="nmbnbnc" localSheetId="1">'2024'!nmbnbnc</definedName>
    <definedName name="nmbnbnc" localSheetId="2">'2024 (корр)'!nmbnbnc</definedName>
    <definedName name="nmbnbnc">[0]!nmbnbnc</definedName>
    <definedName name="nmmbnbv" localSheetId="1">'2024'!nmmbnbv</definedName>
    <definedName name="nmmbnbv" localSheetId="2">'2024 (корр)'!nmmbnbv</definedName>
    <definedName name="nmmbnbv">[0]!nmmbnbv</definedName>
    <definedName name="nnngggggggggggggggggggggggggg" localSheetId="1" hidden="1">{#N/A,#N/A,TRUE,"Лист1";#N/A,#N/A,TRUE,"Лист2";#N/A,#N/A,TRUE,"Лист3"}</definedName>
    <definedName name="nnngggggggggggggggggggggggggg" localSheetId="2" hidden="1">{#N/A,#N/A,TRUE,"Лист1";#N/A,#N/A,TRUE,"Лист2";#N/A,#N/A,TRUE,"Лист3"}</definedName>
    <definedName name="nnngggggggggggggggggggggggggg" hidden="1">{#N/A,#N/A,TRUE,"Лист1";#N/A,#N/A,TRUE,"Лист2";#N/A,#N/A,TRUE,"Лист3"}</definedName>
    <definedName name="nnnnnnnnnnnnnnnnn">[1]!nnnnnnnnnnnnnnnnn</definedName>
    <definedName name="nnnnnnnnnnnnnnnnnnnnnnnnnnnnnnnnnnnnnnnnnn">#N/A</definedName>
    <definedName name="NOM">#REF!</definedName>
    <definedName name="Note_a">#REF!</definedName>
    <definedName name="NOV">#REF!</definedName>
    <definedName name="nov_tariff">[31]Титульный!$F$12</definedName>
    <definedName name="NSRF">#REF!</definedName>
    <definedName name="Num">#REF!</definedName>
    <definedName name="NVV">#REF!</definedName>
    <definedName name="nvv_List13_1_165">#REF!</definedName>
    <definedName name="nvv_List13_1_166">#REF!</definedName>
    <definedName name="nvv_List13_1_167">#REF!</definedName>
    <definedName name="nvv_List13_1_168">#REF!</definedName>
    <definedName name="nvv_List13_1_169">#REF!</definedName>
    <definedName name="nvv_List13_1_170">#REF!</definedName>
    <definedName name="nvv_List13_1_171">#REF!</definedName>
    <definedName name="nvv_List13_1_172">#REF!</definedName>
    <definedName name="nvv_List13_1_173">#REF!</definedName>
    <definedName name="nvv_List13_1_174">#REF!</definedName>
    <definedName name="nvv_List13_1_175">#REF!</definedName>
    <definedName name="nvv_List13_1_176">#REF!</definedName>
    <definedName name="nvv_List13_1_178">#REF!</definedName>
    <definedName name="nvv_List13_1_179">#REF!</definedName>
    <definedName name="nvv_List13_1_180">#REF!</definedName>
    <definedName name="nvv_List13_1_181">#REF!</definedName>
    <definedName name="nvv_List13_1_185">#REF!</definedName>
    <definedName name="nvv_List13_1_186">#REF!</definedName>
    <definedName name="nvv_List13_1_187">#REF!</definedName>
    <definedName name="nvv_List13_2_165">#REF!</definedName>
    <definedName name="nvv_List13_2_166">#REF!</definedName>
    <definedName name="nvv_List13_2_167">#REF!</definedName>
    <definedName name="nvv_List13_2_168">#REF!</definedName>
    <definedName name="nvv_List13_2_169">#REF!</definedName>
    <definedName name="nvv_List13_2_170">#REF!</definedName>
    <definedName name="nvv_List13_2_171">#REF!</definedName>
    <definedName name="nvv_List13_2_172">#REF!</definedName>
    <definedName name="nvv_List13_2_173">#REF!</definedName>
    <definedName name="nvv_List13_2_174">#REF!</definedName>
    <definedName name="nvv_List13_2_175">#REF!</definedName>
    <definedName name="nvv_List13_2_176">#REF!</definedName>
    <definedName name="nvv_List13_2_178">#REF!</definedName>
    <definedName name="nvv_List13_2_179">#REF!</definedName>
    <definedName name="nvv_List13_2_180">#REF!</definedName>
    <definedName name="nvv_List13_2_181">#REF!</definedName>
    <definedName name="nvv_List13_2_185">#REF!</definedName>
    <definedName name="nvv_List13_2_186">#REF!</definedName>
    <definedName name="nvv_List13_2_187">#REF!</definedName>
    <definedName name="nvv_List13_3_165">#REF!</definedName>
    <definedName name="nvv_List13_3_166">#REF!</definedName>
    <definedName name="nvv_List13_3_167">#REF!</definedName>
    <definedName name="nvv_List13_3_168">#REF!</definedName>
    <definedName name="nvv_List13_3_169">#REF!</definedName>
    <definedName name="nvv_List13_3_170">#REF!</definedName>
    <definedName name="nvv_List13_3_171">#REF!</definedName>
    <definedName name="nvv_List13_3_172">#REF!</definedName>
    <definedName name="nvv_List13_3_173">#REF!</definedName>
    <definedName name="nvv_List13_3_174">#REF!</definedName>
    <definedName name="nvv_List13_3_175">#REF!</definedName>
    <definedName name="nvv_List13_3_176">#REF!</definedName>
    <definedName name="nvv_List13_3_178">#REF!</definedName>
    <definedName name="nvv_List13_3_179">#REF!</definedName>
    <definedName name="nvv_List13_3_180">#REF!</definedName>
    <definedName name="nvv_List13_3_181">#REF!</definedName>
    <definedName name="nvv_List13_3_185">#REF!</definedName>
    <definedName name="nvv_List13_3_186">#REF!</definedName>
    <definedName name="nvv_List13_3_187">#REF!</definedName>
    <definedName name="nvv_List13_4_165">#REF!</definedName>
    <definedName name="nvv_List13_4_166">#REF!</definedName>
    <definedName name="nvv_List13_4_167">#REF!</definedName>
    <definedName name="nvv_List13_4_168">#REF!</definedName>
    <definedName name="nvv_List13_4_169">#REF!</definedName>
    <definedName name="nvv_List13_4_170">#REF!</definedName>
    <definedName name="nvv_List13_4_171">#REF!</definedName>
    <definedName name="nvv_List13_4_172">#REF!</definedName>
    <definedName name="nvv_List13_4_173">#REF!</definedName>
    <definedName name="nvv_List13_4_174">#REF!</definedName>
    <definedName name="nvv_List13_4_175">#REF!</definedName>
    <definedName name="nvv_List13_4_176">#REF!</definedName>
    <definedName name="nvv_List13_4_178">#REF!</definedName>
    <definedName name="nvv_List13_4_179">#REF!</definedName>
    <definedName name="nvv_List13_4_180">#REF!</definedName>
    <definedName name="nvv_List13_4_181">#REF!</definedName>
    <definedName name="nvv_List13_4_185">#REF!</definedName>
    <definedName name="nvv_List13_4_186">#REF!</definedName>
    <definedName name="nvv_List13_4_187">#REF!</definedName>
    <definedName name="nvv_List13_5_165">#REF!</definedName>
    <definedName name="nvv_List13_5_166">#REF!</definedName>
    <definedName name="nvv_List13_5_167">#REF!</definedName>
    <definedName name="nvv_List13_5_168">#REF!</definedName>
    <definedName name="nvv_List13_5_169">#REF!</definedName>
    <definedName name="nvv_List13_5_170">#REF!</definedName>
    <definedName name="nvv_List13_5_171">#REF!</definedName>
    <definedName name="nvv_List13_5_172">#REF!</definedName>
    <definedName name="nvv_List13_5_173">#REF!</definedName>
    <definedName name="nvv_List13_5_174">#REF!</definedName>
    <definedName name="nvv_List13_5_175">#REF!</definedName>
    <definedName name="nvv_List13_5_176">#REF!</definedName>
    <definedName name="nvv_List13_5_178">#REF!</definedName>
    <definedName name="nvv_List13_5_179">#REF!</definedName>
    <definedName name="nvv_List13_5_180">#REF!</definedName>
    <definedName name="nvv_List13_5_181">#REF!</definedName>
    <definedName name="nvv_List13_5_185">#REF!</definedName>
    <definedName name="nvv_List13_5_186">#REF!</definedName>
    <definedName name="nvv_List13_5_187">#REF!</definedName>
    <definedName name="nvv_List13_6_167">'[16]НВВ(1 полуг.)'!#REF!</definedName>
    <definedName name="nvv_List13_6_168">'[16]НВВ(1 полуг.)'!#REF!</definedName>
    <definedName name="nvv_List13_6_169">'[16]НВВ(1 полуг.)'!#REF!</definedName>
    <definedName name="nvv_List13_6_170">'[16]НВВ(1 полуг.)'!#REF!</definedName>
    <definedName name="nvv_List13_6_171">'[16]НВВ(1 полуг.)'!#REF!</definedName>
    <definedName name="nvv_List13_6_172">'[16]НВВ(1 полуг.)'!#REF!</definedName>
    <definedName name="nvv_List13_6_173">'[16]НВВ(1 полуг.)'!#REF!</definedName>
    <definedName name="nvv_List13_6_174">'[16]НВВ(1 полуг.)'!#REF!</definedName>
    <definedName name="nvv_List13_6_175">'[16]НВВ(1 полуг.)'!#REF!</definedName>
    <definedName name="nvv_List13_6_176">'[16]НВВ(1 полуг.)'!#REF!</definedName>
    <definedName name="nvv_List13_6_178">'[16]НВВ(1 полуг.)'!#REF!</definedName>
    <definedName name="nvv_List13_6_179">'[16]НВВ(1 полуг.)'!#REF!</definedName>
    <definedName name="nvv_List13_6_180">'[16]НВВ(1 полуг.)'!#REF!</definedName>
    <definedName name="nvv_List13_6_181">'[16]НВВ(1 полуг.)'!#REF!</definedName>
    <definedName name="nvv_List13_6_185">'[16]НВВ(1 полуг.)'!#REF!</definedName>
    <definedName name="nvv_List13_6_186">'[16]НВВ(1 полуг.)'!#REF!</definedName>
    <definedName name="nvv_List13_6_187">'[16]НВВ(1 полуг.)'!#REF!</definedName>
    <definedName name="nvv_List13_7_165">#REF!</definedName>
    <definedName name="nvv_List13_7_166">#REF!</definedName>
    <definedName name="nvv_List13_7_167">#REF!</definedName>
    <definedName name="nvv_List13_7_168">#REF!</definedName>
    <definedName name="nvv_List13_7_169">#REF!</definedName>
    <definedName name="nvv_List13_7_170">#REF!</definedName>
    <definedName name="nvv_List13_7_171">#REF!</definedName>
    <definedName name="nvv_List13_7_172">#REF!</definedName>
    <definedName name="nvv_List13_7_173">#REF!</definedName>
    <definedName name="nvv_List13_7_174">#REF!</definedName>
    <definedName name="nvv_List13_7_175">#REF!</definedName>
    <definedName name="nvv_List13_7_176">#REF!</definedName>
    <definedName name="nvv_List13_7_178">#REF!</definedName>
    <definedName name="nvv_List13_7_179">#REF!</definedName>
    <definedName name="nvv_List13_7_180">#REF!</definedName>
    <definedName name="nvv_List13_7_181">#REF!</definedName>
    <definedName name="nvv_List13_7_185">#REF!</definedName>
    <definedName name="nvv_List13_7_186">#REF!</definedName>
    <definedName name="nvv_List13_7_187">#REF!</definedName>
    <definedName name="nvv_List13_8_165">#REF!</definedName>
    <definedName name="nvv_List13_8_166">#REF!</definedName>
    <definedName name="nvv_List13_8_167">#REF!</definedName>
    <definedName name="nvv_List13_8_168">#REF!</definedName>
    <definedName name="nvv_List13_8_169">#REF!</definedName>
    <definedName name="nvv_List13_8_170">#REF!</definedName>
    <definedName name="nvv_List13_8_171">#REF!</definedName>
    <definedName name="nvv_List13_8_172">#REF!</definedName>
    <definedName name="nvv_List13_8_173">#REF!</definedName>
    <definedName name="nvv_List13_8_174">#REF!</definedName>
    <definedName name="nvv_List13_8_175">#REF!</definedName>
    <definedName name="nvv_List13_8_176">#REF!</definedName>
    <definedName name="nvv_List13_8_178">#REF!</definedName>
    <definedName name="nvv_List13_8_179">#REF!</definedName>
    <definedName name="nvv_List13_8_180">#REF!</definedName>
    <definedName name="nvv_List13_8_181">#REF!</definedName>
    <definedName name="nvv_List13_8_185">#REF!</definedName>
    <definedName name="nvv_List13_8_186">#REF!</definedName>
    <definedName name="nvv_List13_8_187">#REF!</definedName>
    <definedName name="o" localSheetId="1">'2024'!o</definedName>
    <definedName name="o" localSheetId="2">'2024 (корр)'!o</definedName>
    <definedName name="o">[0]!o</definedName>
    <definedName name="Ob" localSheetId="1">#REF!</definedName>
    <definedName name="Ob" localSheetId="2">#REF!</definedName>
    <definedName name="Ob">#REF!</definedName>
    <definedName name="obs" localSheetId="1">#REF!</definedName>
    <definedName name="obs" localSheetId="2">#REF!</definedName>
    <definedName name="obs">#REF!</definedName>
    <definedName name="OCT">#REF!</definedName>
    <definedName name="oiipiuojhkh" localSheetId="1">'2024'!oiipiuojhkh</definedName>
    <definedName name="oiipiuojhkh" localSheetId="2">'2024 (корр)'!oiipiuojhkh</definedName>
    <definedName name="oiipiuojhkh">[0]!oiipiuojhkh</definedName>
    <definedName name="oijjjjjjjjjjjjjj" localSheetId="1" hidden="1">{#N/A,#N/A,TRUE,"Лист1";#N/A,#N/A,TRUE,"Лист2";#N/A,#N/A,TRUE,"Лист3"}</definedName>
    <definedName name="oijjjjjjjjjjjjjj" localSheetId="2" hidden="1">{#N/A,#N/A,TRUE,"Лист1";#N/A,#N/A,TRUE,"Лист2";#N/A,#N/A,TRUE,"Лист3"}</definedName>
    <definedName name="oijjjjjjjjjjjjjj" hidden="1">{#N/A,#N/A,TRUE,"Лист1";#N/A,#N/A,TRUE,"Лист2";#N/A,#N/A,TRUE,"Лист3"}</definedName>
    <definedName name="oijnhvfgc" localSheetId="1">'2024'!oijnhvfgc</definedName>
    <definedName name="oijnhvfgc" localSheetId="2">'2024 (корр)'!oijnhvfgc</definedName>
    <definedName name="oijnhvfgc">[0]!oijnhvfgc</definedName>
    <definedName name="oikjjjjjjjjjjjjjjjjjjjjjjjj" localSheetId="1">'2024'!oikjjjjjjjjjjjjjjjjjjjjjjjj</definedName>
    <definedName name="oikjjjjjjjjjjjjjjjjjjjjjjjj" localSheetId="2">'2024 (корр)'!oikjjjjjjjjjjjjjjjjjjjjjjjj</definedName>
    <definedName name="oikjjjjjjjjjjjjjjjjjjjjjjjj">[0]!oikjjjjjjjjjjjjjjjjjjjjjjjj</definedName>
    <definedName name="oikjkjjkn" localSheetId="1">'2024'!oikjkjjkn</definedName>
    <definedName name="oikjkjjkn" localSheetId="2">'2024 (корр)'!oikjkjjkn</definedName>
    <definedName name="oikjkjjkn">[0]!oikjkjjkn</definedName>
    <definedName name="oikkkkkkkkkkkkkkkkkkkkkkk" localSheetId="1" hidden="1">{#N/A,#N/A,TRUE,"Лист1";#N/A,#N/A,TRUE,"Лист2";#N/A,#N/A,TRUE,"Лист3"}</definedName>
    <definedName name="oikkkkkkkkkkkkkkkkkkkkkkk" localSheetId="2" hidden="1">{#N/A,#N/A,TRUE,"Лист1";#N/A,#N/A,TRUE,"Лист2";#N/A,#N/A,TRUE,"Лист3"}</definedName>
    <definedName name="oikkkkkkkkkkkkkkkkkkkkkkk" hidden="1">{#N/A,#N/A,TRUE,"Лист1";#N/A,#N/A,TRUE,"Лист2";#N/A,#N/A,TRUE,"Лист3"}</definedName>
    <definedName name="oilkkh" localSheetId="1" hidden="1">{#N/A,#N/A,TRUE,"Лист1";#N/A,#N/A,TRUE,"Лист2";#N/A,#N/A,TRUE,"Лист3"}</definedName>
    <definedName name="oilkkh" localSheetId="2" hidden="1">{#N/A,#N/A,TRUE,"Лист1";#N/A,#N/A,TRUE,"Лист2";#N/A,#N/A,TRUE,"Лист3"}</definedName>
    <definedName name="oilkkh" hidden="1">{#N/A,#N/A,TRUE,"Лист1";#N/A,#N/A,TRUE,"Лист2";#N/A,#N/A,TRUE,"Лист3"}</definedName>
    <definedName name="oinunyg" localSheetId="1">'2024'!oinunyg</definedName>
    <definedName name="oinunyg" localSheetId="2">'2024 (корр)'!oinunyg</definedName>
    <definedName name="oinunyg">[0]!oinunyg</definedName>
    <definedName name="oioiiuiuyofyyyyyyyyyyyyyyyyyyyyy" localSheetId="1">'2024'!oioiiuiuyofyyyyyyyyyyyyyyyyyyyyy</definedName>
    <definedName name="oioiiuiuyofyyyyyyyyyyyyyyyyyyyyy" localSheetId="2">'2024 (корр)'!oioiiuiuyofyyyyyyyyyyyyyyyyyyyyy</definedName>
    <definedName name="oioiiuiuyofyyyyyyyyyyyyyyyyyyyyy">[0]!oioiiuiuyofyyyyyyyyyyyyyyyyyyyyy</definedName>
    <definedName name="oioiiuuuuuuuuuuuuuu" localSheetId="1">'2024'!oioiiuuuuuuuuuuuuuu</definedName>
    <definedName name="oioiiuuuuuuuuuuuuuu" localSheetId="2">'2024 (корр)'!oioiiuuuuuuuuuuuuuu</definedName>
    <definedName name="oioiiuuuuuuuuuuuuuu">[0]!oioiiuuuuuuuuuuuuuu</definedName>
    <definedName name="oioiuiouiuyyt" localSheetId="1">'2024'!oioiuiouiuyyt</definedName>
    <definedName name="oioiuiouiuyyt" localSheetId="2">'2024 (корр)'!oioiuiouiuyyt</definedName>
    <definedName name="oioiuiouiuyyt">[0]!oioiuiouiuyyt</definedName>
    <definedName name="oioouiui" localSheetId="1">'2024'!oioouiui</definedName>
    <definedName name="oioouiui" localSheetId="2">'2024 (корр)'!oioouiui</definedName>
    <definedName name="oioouiui">[0]!oioouiui</definedName>
    <definedName name="oiougy" localSheetId="1">'2024'!oiougy</definedName>
    <definedName name="oiougy" localSheetId="2">'2024 (корр)'!oiougy</definedName>
    <definedName name="oiougy">[0]!oiougy</definedName>
    <definedName name="oiouiuiyuyt" localSheetId="1">'2024'!oiouiuiyuyt</definedName>
    <definedName name="oiouiuiyuyt" localSheetId="2">'2024 (корр)'!oiouiuiyuyt</definedName>
    <definedName name="oiouiuiyuyt">[0]!oiouiuiyuyt</definedName>
    <definedName name="oiouiuygyufg" localSheetId="1">'2024'!oiouiuygyufg</definedName>
    <definedName name="oiouiuygyufg" localSheetId="2">'2024 (корр)'!oiouiuygyufg</definedName>
    <definedName name="oiouiuygyufg">[0]!oiouiuygyufg</definedName>
    <definedName name="oiuuyyyyyyyyyyyyyyy" localSheetId="1" hidden="1">{#N/A,#N/A,TRUE,"Лист1";#N/A,#N/A,TRUE,"Лист2";#N/A,#N/A,TRUE,"Лист3"}</definedName>
    <definedName name="oiuuyyyyyyyyyyyyyyy" localSheetId="2" hidden="1">{#N/A,#N/A,TRUE,"Лист1";#N/A,#N/A,TRUE,"Лист2";#N/A,#N/A,TRUE,"Лист3"}</definedName>
    <definedName name="oiuuyyyyyyyyyyyyyyy" hidden="1">{#N/A,#N/A,TRUE,"Лист1";#N/A,#N/A,TRUE,"Лист2";#N/A,#N/A,TRUE,"Лист3"}</definedName>
    <definedName name="ojkjkhjgghfd" localSheetId="1" hidden="1">{#N/A,#N/A,TRUE,"Лист1";#N/A,#N/A,TRUE,"Лист2";#N/A,#N/A,TRUE,"Лист3"}</definedName>
    <definedName name="ojkjkhjgghfd" localSheetId="2" hidden="1">{#N/A,#N/A,TRUE,"Лист1";#N/A,#N/A,TRUE,"Лист2";#N/A,#N/A,TRUE,"Лист3"}</definedName>
    <definedName name="ojkjkhjgghfd" hidden="1">{#N/A,#N/A,TRUE,"Лист1";#N/A,#N/A,TRUE,"Лист2";#N/A,#N/A,TRUE,"Лист3"}</definedName>
    <definedName name="OKTMO">#REF!</definedName>
    <definedName name="old" localSheetId="1">{0.1;0;0.382758620689655;0;0;0;0.258620689655172;0;0.258620689655172}</definedName>
    <definedName name="old" localSheetId="2">{0.1;0;0.382758620689655;0;0;0;0.258620689655172;0;0.258620689655172}</definedName>
    <definedName name="old">{0.1;0;0.382758620689655;0;0;0;0.258620689655172;0;0.258620689655172}</definedName>
    <definedName name="OLOIL" localSheetId="1">'2024'!OLOIL</definedName>
    <definedName name="OLOIL" localSheetId="2">'2024 (корр)'!OLOIL</definedName>
    <definedName name="OLOIL">[0]!OLOIL</definedName>
    <definedName name="oo"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öó" localSheetId="1">'2024'!öó</definedName>
    <definedName name="öó" localSheetId="2">'2024 (корр)'!öó</definedName>
    <definedName name="öó">[0]!öó</definedName>
    <definedName name="ooiumuhggc" localSheetId="1">'2024'!ooiumuhggc</definedName>
    <definedName name="ooiumuhggc" localSheetId="2">'2024 (корр)'!ooiumuhggc</definedName>
    <definedName name="ooiumuhggc">[0]!ooiumuhggc</definedName>
    <definedName name="ooo" localSheetId="1">'2024'!ooo</definedName>
    <definedName name="ooo" localSheetId="2">'2024 (корр)'!ooo</definedName>
    <definedName name="ooo">[0]!ooo</definedName>
    <definedName name="oooo" localSheetId="1">'2024'!oooo</definedName>
    <definedName name="oooo" localSheetId="2">'2024 (корр)'!oooo</definedName>
    <definedName name="oooo">[0]!oooo</definedName>
    <definedName name="oopoooooooooooooooo" localSheetId="1" hidden="1">{#N/A,#N/A,TRUE,"Лист1";#N/A,#N/A,TRUE,"Лист2";#N/A,#N/A,TRUE,"Лист3"}</definedName>
    <definedName name="oopoooooooooooooooo" localSheetId="2" hidden="1">{#N/A,#N/A,TRUE,"Лист1";#N/A,#N/A,TRUE,"Лист2";#N/A,#N/A,TRUE,"Лист3"}</definedName>
    <definedName name="oopoooooooooooooooo" hidden="1">{#N/A,#N/A,TRUE,"Лист1";#N/A,#N/A,TRUE,"Лист2";#N/A,#N/A,TRUE,"Лист3"}</definedName>
    <definedName name="Oplata">#REF!</definedName>
    <definedName name="opopo" localSheetId="1">'2024'!opopo</definedName>
    <definedName name="opopo" localSheetId="2">'2024 (корр)'!opopo</definedName>
    <definedName name="opopo">[0]!opopo</definedName>
    <definedName name="Option_Proceeds" localSheetId="1">#REF!</definedName>
    <definedName name="Option_Proceeds" localSheetId="2">#REF!</definedName>
    <definedName name="Option_Proceeds">#REF!</definedName>
    <definedName name="OptionHide" localSheetId="1">#REF!</definedName>
    <definedName name="OptionHide" localSheetId="2">#REF!</definedName>
    <definedName name="OptionHide">#REF!</definedName>
    <definedName name="Options_and_Warrants_1_1">#REF!</definedName>
    <definedName name="Options_and_Warrants_1_2">#REF!</definedName>
    <definedName name="Options_and_Warrants_1_3">#REF!</definedName>
    <definedName name="Options_and_Warrants_1_4">#REF!</definedName>
    <definedName name="Options_and_Warrants_2_1">#REF!</definedName>
    <definedName name="Options_and_Warrants_2_2">#REF!</definedName>
    <definedName name="Options_and_Warrants_2_3">#REF!</definedName>
    <definedName name="Options_and_Warrants_2_4">#REF!</definedName>
    <definedName name="Options_and_Warrants_3_1">#REF!</definedName>
    <definedName name="Options_and_Warrants_3_2">#REF!</definedName>
    <definedName name="Options_and_Warrants_3_3">#REF!</definedName>
    <definedName name="Options_and_Warrants_3_4">#REF!</definedName>
    <definedName name="Options_and_Warrants_4_1">#REF!</definedName>
    <definedName name="Options_and_Warrants_4_2">#REF!</definedName>
    <definedName name="Options_and_Warrants_4_3">#REF!</definedName>
    <definedName name="Options_and_Warrants_4_4">#REF!</definedName>
    <definedName name="Options_and_Warrants_5_1">#REF!</definedName>
    <definedName name="Options_and_Warrants_5_2">#REF!</definedName>
    <definedName name="Options_and_Warrants_5_3">#REF!</definedName>
    <definedName name="Options_and_Warrants_5_4">#REF!</definedName>
    <definedName name="Options_and_Warrants_6_1">#REF!</definedName>
    <definedName name="Options_and_Warrants_6_2">#REF!</definedName>
    <definedName name="Options_and_Warrants_6_3">#REF!</definedName>
    <definedName name="Options_and_Warrants_6_4">#REF!</definedName>
    <definedName name="Options_and_Warrants_7_1">#REF!</definedName>
    <definedName name="Options_and_Warrants_7_2">#REF!</definedName>
    <definedName name="Options_and_Warrants_7_3">#REF!</definedName>
    <definedName name="Options_and_Warrants_7_4">#REF!</definedName>
    <definedName name="ORE">#REF!</definedName>
    <definedName name="org">[35]Титульный!$G$19</definedName>
    <definedName name="org_1_186">#REF!</definedName>
    <definedName name="org_1_95">#REF!</definedName>
    <definedName name="org_16_186">#REF!</definedName>
    <definedName name="org_17_186">#REF!</definedName>
    <definedName name="org_2_186">#REF!</definedName>
    <definedName name="org_3_127">#REF!</definedName>
    <definedName name="org_3_183">#REF!</definedName>
    <definedName name="org_3_95">#REF!</definedName>
    <definedName name="org_4_127">#REF!</definedName>
    <definedName name="org_4_183">#REF!</definedName>
    <definedName name="org_id">#REF!</definedName>
    <definedName name="Org_list">#REF!</definedName>
    <definedName name="ORG_U">#REF!</definedName>
    <definedName name="OTH_DATA">#REF!</definedName>
    <definedName name="OTH_LIST">#REF!</definedName>
    <definedName name="Other_inc">#REF!</definedName>
    <definedName name="OTHERCountry">#REF!</definedName>
    <definedName name="OTHERExercise">#REF!</definedName>
    <definedName name="OTHERPlant">#REF!</definedName>
    <definedName name="OTHERPlantNo">#REF!</definedName>
    <definedName name="output_year">#REF!</definedName>
    <definedName name="overheads">#REF!</definedName>
    <definedName name="p">'[36]Вводные данные систем'!#REF!</definedName>
    <definedName name="p_Amort">#REF!</definedName>
    <definedName name="p_Assump">#REF!</definedName>
    <definedName name="p_BS">#REF!</definedName>
    <definedName name="p_CFS">#REF!</definedName>
    <definedName name="p_ConvDebt">#REF!</definedName>
    <definedName name="p_ConvPref">#REF!</definedName>
    <definedName name="p_DCF">#REF!</definedName>
    <definedName name="p_DCF5">#REF!</definedName>
    <definedName name="p_DebtBreakdownA">#REF!</definedName>
    <definedName name="p_DebtBreakdownB">#REF!</definedName>
    <definedName name="p_DebtBreakdownC">#REF!</definedName>
    <definedName name="p_DebtBreakdownD">#REF!</definedName>
    <definedName name="p_DebtSummary">#REF!</definedName>
    <definedName name="p_Depr1">#REF!</definedName>
    <definedName name="p_Depr2">#REF!</definedName>
    <definedName name="p_Depr3">#REF!</definedName>
    <definedName name="p_Depr4">#REF!</definedName>
    <definedName name="p_Depr5">#REF!</definedName>
    <definedName name="p_DiscretionaryDebt">#REF!</definedName>
    <definedName name="p_EVA">#REF!</definedName>
    <definedName name="p_FirmValue">#REF!</definedName>
    <definedName name="p_football">#REF!</definedName>
    <definedName name="p_IncomeStatement">#REF!</definedName>
    <definedName name="p_Index">#REF!</definedName>
    <definedName name="p_InterestExp">#REF!</definedName>
    <definedName name="p_LBO_Amort">#REF!</definedName>
    <definedName name="p_LBO_BS">#REF!</definedName>
    <definedName name="p_LBO_BS_Adj">#REF!</definedName>
    <definedName name="p_LBO_CF">#REF!</definedName>
    <definedName name="p_LBO_Credit_Stats">#REF!</definedName>
    <definedName name="p_LBO_Debt">#REF!</definedName>
    <definedName name="p_LBO_DebtA">#REF!</definedName>
    <definedName name="p_LBO_DebtB">#REF!</definedName>
    <definedName name="p_LBO_IS">#REF!</definedName>
    <definedName name="p_LBO_Operating">#REF!</definedName>
    <definedName name="p_LBO_Returns">#REF!</definedName>
    <definedName name="p_LBO_SO">#REF!</definedName>
    <definedName name="p_LBO_Summary">#REF!</definedName>
    <definedName name="p_LBO_Tax">#REF!</definedName>
    <definedName name="p_LTM_BS">#REF!</definedName>
    <definedName name="p_LTM_IS">#REF!</definedName>
    <definedName name="p_MandatoryDebt">#REF!</definedName>
    <definedName name="p_Options">#REF!</definedName>
    <definedName name="p_Preferred">#REF!</definedName>
    <definedName name="p_Premium">#REF!</definedName>
    <definedName name="p_SharesOutstanding">#REF!</definedName>
    <definedName name="p_Sum">#REF!</definedName>
    <definedName name="p_Tax">#REF!</definedName>
    <definedName name="P1_dip" hidden="1">[37]FST5!$G$167:$G$172,[37]FST5!$G$174:$G$175,[37]FST5!$G$177:$G$180,[37]FST5!$G$182,[37]FST5!$G$184:$G$188,[37]FST5!$G$190,[37]FST5!$G$192:$G$194</definedName>
    <definedName name="P1_eso" hidden="1">[37]FST5!$G$167:$G$172,[37]FST5!$G$174:$G$175,[37]FST5!$G$177:$G$180,[37]FST5!$G$182,[37]FST5!$G$184:$G$188,[37]FST5!$G$190,[37]FST5!$G$192:$G$194</definedName>
    <definedName name="P1_ESO_PROT" hidden="1">#REF!,#REF!,#REF!,#REF!,#REF!,#REF!,#REF!,#REF!</definedName>
    <definedName name="P1_net" hidden="1">[37]FST5!$G$118:$G$123,[37]FST5!$G$125:$G$126,[37]FST5!$G$128:$G$131,[37]FST5!$G$133,[37]FST5!$G$135:$G$139,[37]FST5!$G$141,[37]FST5!$G$143:$G$145</definedName>
    <definedName name="P1_SBT_PROT" hidden="1">#REF!,#REF!,#REF!,#REF!,#REF!,#REF!,#REF!</definedName>
    <definedName name="P1_SC_CLR" hidden="1">#REF!,#REF!,#REF!,#REF!,#REF!</definedName>
    <definedName name="P1_SC22" hidden="1">#REF!,#REF!,#REF!,#REF!,#REF!,#REF!</definedName>
    <definedName name="P1_SCOPE_16_PRT" hidden="1">'[38]16'!$E$15:$I$16,'[38]16'!$E$18:$I$20,'[38]16'!$E$23:$I$23,'[38]16'!$E$26:$I$26,'[38]16'!$E$29:$I$29,'[38]16'!$E$32:$I$32,'[38]16'!$E$35:$I$35,'[38]16'!$B$34,'[38]16'!$B$37</definedName>
    <definedName name="P1_SCOPE_17_PRT" hidden="1">'[38]17'!$E$13:$H$21,'[38]17'!$J$9:$J$11,'[38]17'!$J$13:$J$21,'[38]17'!$E$24:$H$26,'[38]17'!$E$28:$H$36,'[38]17'!$J$24:$M$26,'[38]17'!$J$28:$M$36,'[38]17'!$E$39:$H$41</definedName>
    <definedName name="P1_SCOPE_4_PRT" hidden="1">'[38]4'!$F$23:$I$23,'[38]4'!$F$25:$I$25,'[38]4'!$F$27:$I$31,'[38]4'!$K$14:$N$20,'[38]4'!$K$23:$N$23,'[38]4'!$K$25:$N$25,'[38]4'!$K$27:$N$31,'[38]4'!$P$14:$S$20,'[38]4'!$P$23:$S$23</definedName>
    <definedName name="P1_SCOPE_5_PRT" hidden="1">'[38]5'!$F$23:$I$23,'[38]5'!$F$25:$I$25,'[38]5'!$F$27:$I$31,'[38]5'!$K$14:$N$21,'[38]5'!$K$23:$N$23,'[38]5'!$K$25:$N$25,'[38]5'!$K$27:$N$31,'[38]5'!$P$14:$S$21,'[38]5'!$P$23:$S$23</definedName>
    <definedName name="P1_SCOPE_CORR" hidden="1">#REF!,#REF!,#REF!,#REF!,#REF!,#REF!,#REF!</definedName>
    <definedName name="P1_SCOPE_DOP" hidden="1">[39]Регионы!#REF!,[39]Регионы!#REF!,[39]Регионы!#REF!,[39]Регионы!#REF!,[39]Регионы!#REF!,[39]Регионы!#REF!</definedName>
    <definedName name="P1_SCOPE_F1_PRT" hidden="1">'[38]Ф-1 (для АО-энерго)'!$D$74:$E$84,'[38]Ф-1 (для АО-энерго)'!$D$71:$E$72,'[38]Ф-1 (для АО-энерго)'!$D$66:$E$69,'[38]Ф-1 (для АО-энерго)'!$D$61:$E$64</definedName>
    <definedName name="P1_SCOPE_F2_PRT" hidden="1">'[38]Ф-2 (для АО-энерго)'!$G$56,'[38]Ф-2 (для АО-энерго)'!$E$55:$E$56,'[38]Ф-2 (для АО-энерго)'!$F$55:$G$55,'[38]Ф-2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[38]перекрестка!$H$15:$H$19,[38]перекрестка!$H$21:$H$25,[38]перекрестка!$J$14:$J$25,[38]перекрестка!$K$15:$K$19,[38]перекрестка!$K$21:$K$25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COPE_SYS_SVOD" hidden="1">[40]Свод!$L$27:$N$37,[40]Свод!$L$39:$N$51,[40]Свод!$L$53:$N$66,[40]Свод!$L$68:$N$73,[40]Свод!$L$75:$N$89,[40]Свод!$L$91:$N$101,[40]Свод!$L$103:$N$111</definedName>
    <definedName name="P1_SCOPE_TAR" hidden="1">[40]Свод!$G$27:$AA$37,[40]Свод!$G$39:$AA$51,[40]Свод!$G$53:$AA$66,[40]Свод!$G$68:$AA$73,[40]Свод!$G$75:$AA$89,[40]Свод!$G$91:$AA$101,[40]Свод!$G$103:$AA$111</definedName>
    <definedName name="P1_SCOPE_TAR_OLD" hidden="1">[40]Свод!$H$27:$H$37,[40]Свод!$H$39:$H$51,[40]Свод!$H$53:$H$66,[40]Свод!$H$68:$H$73,[40]Свод!$H$75:$H$89,[40]Свод!$H$91:$H$101,[40]Свод!$H$103:$H$108</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[41]перекрестка!$J$42:$K$46,[41]перекрестка!$J$49,[41]перекрестка!$J$50:$K$54,[41]перекрестка!$J$55,[41]перекрестка!$J$56:$K$60,[41]перекрестка!$J$62:$K$66</definedName>
    <definedName name="P1_T16?axis?R?ДОГОВОР" hidden="1">'[42]16'!$E$76:$M$76,'[42]16'!$E$8:$M$8,'[42]16'!$E$12:$M$12,'[42]16'!$E$52:$M$52,'[42]16'!$E$16:$M$16,'[42]16'!$E$64:$M$64,'[42]16'!$E$84:$M$85,'[42]16'!$E$48:$M$48,'[42]16'!$E$80:$M$80,'[42]16'!$E$72:$M$72,'[42]16'!$E$44:$M$44</definedName>
    <definedName name="P1_T16?axis?R?ДОГОВОР?" hidden="1">'[42]16'!$A$76,'[42]16'!$A$84:$A$85,'[42]16'!$A$72,'[42]16'!$A$80,'[42]16'!$A$68,'[42]16'!$A$64,'[42]16'!$A$60,'[42]16'!$A$56,'[42]16'!$A$52,'[42]16'!$A$48,'[42]16'!$A$44,'[42]16'!$A$40,'[42]16'!$A$36,'[42]16'!$A$32,'[42]16'!$A$28,'[42]16'!$A$24,'[42]16'!$A$20</definedName>
    <definedName name="P1_T16?L1" hidden="1">'[42]16'!$A$74:$M$74,'[42]16'!$A$14:$M$14,'[42]16'!$A$10:$M$10,'[42]16'!$A$50:$M$50,'[42]16'!$A$6:$M$6,'[42]16'!$A$62:$M$62,'[42]16'!$A$78:$M$78,'[42]16'!$A$46:$M$46,'[42]16'!$A$82:$M$82,'[42]16'!$A$70:$M$70,'[42]16'!$A$42:$M$42</definedName>
    <definedName name="P1_T16?L1.x" hidden="1">'[42]16'!$A$76:$M$76,'[42]16'!$A$16:$M$16,'[42]16'!$A$12:$M$12,'[42]16'!$A$52:$M$52,'[42]16'!$A$8:$M$8,'[42]16'!$A$64:$M$64,'[42]16'!$A$80:$M$80,'[42]16'!$A$48:$M$48,'[42]16'!$A$84:$M$85,'[42]16'!$A$72:$M$72,'[42]16'!$A$44:$M$44</definedName>
    <definedName name="P1_T16_Protect" hidden="1">'[41]16'!$G$10:$K$14,'[41]16'!$G$17:$K$17,'[41]16'!$G$20:$K$20,'[41]16'!$G$23:$K$23,'[41]16'!$G$26:$K$26,'[41]16'!$G$29:$K$29,'[41]16'!$G$33:$K$34,'[41]16'!$G$38:$K$40</definedName>
    <definedName name="P1_T17?L4">'[26]29'!$J$18:$J$25,'[26]29'!$G$18:$G$25,'[26]29'!$G$35:$G$42,'[26]29'!$J$35:$J$42,'[26]29'!$G$60,'[26]29'!$J$60,'[26]29'!$M$60,'[26]29'!$P$60,'[26]29'!$P$18:$P$25,'[26]29'!$G$9:$G$16</definedName>
    <definedName name="P1_T17?unit?РУБ.ГКАЛ">'[26]29'!$F$44:$F$51,'[26]29'!$I$44:$I$51,'[26]29'!$L$44:$L$51,'[26]29'!$F$18:$F$25,'[26]29'!$I$60,'[26]29'!$L$60,'[26]29'!$O$60,'[26]29'!$F$60,'[26]29'!$F$9:$F$16,'[26]29'!$I$9:$I$16</definedName>
    <definedName name="P1_T17?unit?ТГКАЛ">'[26]29'!$M$18:$M$25,'[26]29'!$J$18:$J$25,'[26]29'!$G$18:$G$25,'[26]29'!$G$35:$G$42,'[26]29'!$J$35:$J$42,'[26]29'!$G$60,'[26]29'!$J$60,'[26]29'!$M$60,'[26]29'!$P$60,'[26]29'!$G$9:$G$16</definedName>
    <definedName name="P1_T17_Protection">'[26]29'!$O$47:$P$51,'[26]29'!$L$47:$M$51,'[26]29'!$L$53:$M$53,'[26]29'!$L$55:$M$59,'[26]29'!$O$53:$P$53,'[26]29'!$O$55:$P$59,'[26]29'!$F$12:$G$16,'[26]29'!$F$10:$G$10</definedName>
    <definedName name="P1_T18.2_Protect" hidden="1">'[41]18.2'!$F$12:$J$19,'[41]18.2'!$F$22:$J$25,'[41]18.2'!$B$28:$J$30,'[41]18.2'!$F$32:$J$32,'[41]18.2'!$B$34:$J$38,'[41]18.2'!$F$42:$J$47,'[41]18.2'!$F$54:$J$54</definedName>
    <definedName name="P1_T2.1?Protection">'[43]2007 (Min)'!$G$34:$H$35,'[43]2007 (Min)'!$K$34:$L$35,'[43]2007 (Min)'!$O$34:$P$35,'[43]2007 (Min)'!$G$38:$H$38,'[43]2007 (Min)'!$K$38:$L$38</definedName>
    <definedName name="P1_T2.2_DiapProt">'[43]2007 (Max)'!$G$44:$H$44,'[43]2007 (Max)'!$G$47:$H$47,'[43]2007 (Max)'!$K$44:$L$44,'[43]2007 (Max)'!$K$47:$L$47,'[43]2007 (Max)'!$O$44:$P$44</definedName>
    <definedName name="P1_T2?Protection">#REF!,#REF!,#REF!,#REF!,#REF!,#REF!,#REF!,#REF!</definedName>
    <definedName name="P1_T2_DiapProt">#REF!,#REF!,#REF!,#REF!,#REF!,#REF!,#REF!,#REF!</definedName>
    <definedName name="P1_T20_Protection" hidden="1">'[26]20'!$E$4:$H$4,'[26]20'!$E$13:$H$13,'[26]20'!$E$16:$H$17,'[26]20'!$E$19:$H$19,'[26]20'!$J$4:$M$4,'[26]20'!$J$8:$M$11,'[26]20'!$J$13:$M$13,'[26]20'!$J$16:$M$17,'[26]20'!$J$19:$M$19</definedName>
    <definedName name="P1_T21_Protection">'[26]21'!$O$31:$S$33,'[26]21'!$E$11,'[26]21'!$G$11:$K$11,'[26]21'!$M$11,'[26]21'!$O$11:$S$11,'[26]21'!$E$14:$E$16,'[26]21'!$G$14:$K$16,'[26]21'!$M$14:$M$16,'[26]21'!$O$14:$S$16</definedName>
    <definedName name="P1_T23_Protection">'[26]23'!$F$9:$J$25,'[26]23'!$O$9:$P$25,'[26]23'!$A$32:$A$34,'[26]23'!$F$32:$J$34,'[26]23'!$O$32:$P$34,'[26]23'!$A$37:$A$53,'[26]23'!$F$37:$J$53,'[26]23'!$O$37:$P$53</definedName>
    <definedName name="P1_T24_Data" hidden="1">'[44]24'!$G$10:$N$12,'[44]24'!$G$14:$N$15,'[44]24'!$G$17:$N$20,'[44]24'!$G$22:$N$23,'[44]24'!$G$33:$N$33,'[44]24'!$G$36:$N$38,'[44]24'!$G$40:$N$40,'[44]24'!$G$43:$N$45</definedName>
    <definedName name="P1_T25_protection" hidden="1">'[26]25'!$G$8:$J$21,'[26]25'!$G$24:$J$28,'[26]25'!$G$30:$J$33,'[26]25'!$G$35:$J$37,'[26]25'!$G$41:$J$42,'[26]25'!$L$8:$O$21,'[26]25'!$L$24:$O$28,'[26]25'!$L$30:$O$33</definedName>
    <definedName name="P1_T26_Protection">'[26]26'!$B$34:$B$36,'[26]26'!$F$8:$I$8,'[26]26'!$F$10:$I$11,'[26]26'!$F$13:$I$15,'[26]26'!$F$18:$I$19,'[26]26'!$F$22:$I$24,'[26]26'!$F$26:$I$26,'[26]26'!$F$29:$I$32</definedName>
    <definedName name="P1_T27_Protection">'[26]27'!$B$34:$B$36,'[26]27'!$F$8:$I$8,'[26]27'!$F$10:$I$11,'[26]27'!$F$13:$I$15,'[26]27'!$F$18:$I$19,'[26]27'!$F$22:$I$24,'[26]27'!$F$26:$I$26,'[26]27'!$F$29:$I$32</definedName>
    <definedName name="P1_T28?axis?R?ПЭ">'[26]28'!$D$16:$I$18,'[26]28'!$D$22:$I$24,'[26]28'!$D$28:$I$30,'[26]28'!$D$37:$I$39,'[26]28'!$D$42:$I$44,'[26]28'!$D$48:$I$50,'[26]28'!$D$54:$I$56,'[26]28'!$D$63:$I$65</definedName>
    <definedName name="P1_T28?axis?R?ПЭ?">'[26]28'!$B$16:$B$18,'[26]28'!$B$22:$B$24,'[26]28'!$B$28:$B$30,'[26]28'!$B$37:$B$39,'[26]28'!$B$42:$B$44,'[26]28'!$B$48:$B$50,'[26]28'!$B$54:$B$56,'[26]28'!$B$63:$B$65</definedName>
    <definedName name="P1_T28?Data">'[26]28'!$G$242:$H$265,'[26]28'!$D$242:$E$265,'[26]28'!$G$216:$H$239,'[26]28'!$D$268:$E$292,'[26]28'!$G$268:$H$292,'[26]28'!$D$216:$E$239,'[26]28'!$G$190:$H$213</definedName>
    <definedName name="P1_T28_Protection" hidden="1">'[26]28'!$B$74:$B$76,'[26]28'!$B$80:$B$82,'[26]28'!$B$89:$B$91,'[26]28'!$B$94:$B$96,'[26]28'!$B$100:$B$102,'[26]28'!$B$106:$B$108,'[26]28'!$B$115:$B$117,'[26]28'!$B$120:$B$122</definedName>
    <definedName name="P1_T4_Protect" hidden="1">'[41]4'!$G$20:$J$20,'[41]4'!$G$22:$J$22,'[41]4'!$G$24:$J$28,'[41]4'!$L$11:$O$17,'[41]4'!$L$20:$O$20,'[41]4'!$L$22:$O$22,'[41]4'!$L$24:$O$28,'[41]4'!$Q$11:$T$17,'[41]4'!$Q$20:$T$20</definedName>
    <definedName name="P1_T6_Protect" hidden="1">'[41]6'!$D$46:$H$55,'[41]6'!$J$46:$N$55,'[41]6'!$D$57:$H$59,'[41]6'!$J$57:$N$59,'[41]6'!$B$10:$B$19,'[41]6'!$D$10:$H$19,'[41]6'!$J$10:$N$19,'[41]6'!$D$21:$H$23,'[41]6'!$J$21:$N$23</definedName>
    <definedName name="P10_SCOPE_FULL_LOAD" hidden="1">#REF!,#REF!,#REF!,#REF!,#REF!,#REF!</definedName>
    <definedName name="P10_T1?unit?ТРУБ" hidden="1">#REF!,#REF!,#REF!,#REF!,#REF!,#REF!,#REF!</definedName>
    <definedName name="P10_T1_Protect" hidden="1">[41]перекрестка!$F$42:$H$46,[41]перекрестка!$F$49:$G$49,[41]перекрестка!$F$50:$H$54,[41]перекрестка!$F$55:$G$55,[41]перекрестка!$F$56:$H$60</definedName>
    <definedName name="P10_T28_Protection" hidden="1">'[26]28'!$G$167:$H$169,'[26]28'!$D$172:$E$174,'[26]28'!$G$172:$H$174,'[26]28'!$D$178:$E$180,'[26]28'!$G$178:$H$181,'[26]28'!$D$184:$E$186,'[26]28'!$G$184:$H$186</definedName>
    <definedName name="P11_SCOPE_FULL_LOAD" hidden="1">#REF!,#REF!,#REF!,#REF!,#REF!</definedName>
    <definedName name="P11_T1?unit?ТРУБ" hidden="1">#REF!,#REF!,#REF!,#REF!,#REF!,#REF!,#REF!</definedName>
    <definedName name="P11_T1_Protect" hidden="1">[41]перекрестка!$F$62:$H$66,[41]перекрестка!$F$68:$H$72,[41]перекрестка!$F$74:$H$78,[41]перекрестка!$F$80:$H$84,[41]перекрестка!$F$89:$G$89</definedName>
    <definedName name="P11_T28_Protection" hidden="1">'[26]28'!$D$193:$E$195,'[26]28'!$G$193:$H$195,'[26]28'!$D$198:$E$200,'[26]28'!$G$198:$H$200,'[26]28'!$D$204:$E$206,'[26]28'!$G$204:$H$206,'[26]28'!$D$210:$E$212,'[26]28'!$B$68:$B$70</definedName>
    <definedName name="P12_SCOPE_FULL_LOAD" hidden="1">#REF!,#REF!,#REF!,#REF!,#REF!,#REF!</definedName>
    <definedName name="P12_T1?unit?ТРУБ" localSheetId="1" hidden="1">#REF!,#REF!,#REF!,#REF!,#REF!,#REF!,#REF!,P1_T1?unit?ТРУБ</definedName>
    <definedName name="P12_T1?unit?ТРУБ" localSheetId="2" hidden="1">#REF!,#REF!,#REF!,#REF!,#REF!,#REF!,#REF!,P1_T1?unit?ТРУБ</definedName>
    <definedName name="P12_T1?unit?ТРУБ" hidden="1">#REF!,#REF!,#REF!,#REF!,#REF!,#REF!,#REF!,P1_T1?unit?ТРУБ</definedName>
    <definedName name="P12_T1_Protect" hidden="1">[41]перекрестка!$F$90:$H$94,[41]перекрестка!$F$95:$G$95,[41]перекрестка!$F$96:$H$100,[41]перекрестка!$F$102:$H$106,[41]перекрестка!$F$108:$H$112</definedName>
    <definedName name="P12_T28_Protection" localSheetId="1">P1_T28_Protection,P2_T28_Protection,P3_T28_Protection,P4_T28_Protection,P5_T28_Protection,P6_T28_Protection,P7_T28_Protection,P8_T28_Protection</definedName>
    <definedName name="P12_T28_Protection" localSheetId="2">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1" hidden="1">#REF!,#REF!,#REF!,#REF!,#REF!,#REF!</definedName>
    <definedName name="P13_SCOPE_FULL_LOAD" localSheetId="2" hidden="1">#REF!,#REF!,#REF!,#REF!,#REF!,#REF!</definedName>
    <definedName name="P13_SCOPE_FULL_LOAD" hidden="1">#REF!,#REF!,#REF!,#REF!,#REF!,#REF!</definedName>
    <definedName name="P13_T1?unit?ТРУБ" localSheetId="1" hidden="1">P2_T1?unit?ТРУБ,P3_T1?unit?ТРУБ,P4_T1?unit?ТРУБ,'2024'!P5_T1?unit?ТРУБ,P6_T1?unit?ТРУБ,P7_T1?unit?ТРУБ,'2024'!P8_T1?unit?ТРУБ,'2024'!P9_T1?unit?ТРУБ,P10_T1?unit?ТРУБ</definedName>
    <definedName name="P13_T1?unit?ТРУБ" localSheetId="2" hidden="1">P2_T1?unit?ТРУБ,P3_T1?unit?ТРУБ,P4_T1?unit?ТРУБ,'2024 (корр)'!P5_T1?unit?ТРУБ,P6_T1?unit?ТРУБ,P7_T1?unit?ТРУБ,'2024 (корр)'!P8_T1?unit?ТРУБ,'2024 (корр)'!P9_T1?unit?ТРУБ,P10_T1?unit?ТРУБ</definedName>
    <definedName name="P13_T1?unit?ТРУБ" hidden="1">P2_T1?unit?ТРУБ,P3_T1?unit?ТРУБ,P4_T1?unit?ТРУБ,P5_T1?unit?ТРУБ,P6_T1?unit?ТРУБ,P7_T1?unit?ТРУБ,P8_T1?unit?ТРУБ,P9_T1?unit?ТРУБ,P10_T1?unit?ТРУБ</definedName>
    <definedName name="P13_T1_Protect" hidden="1">[41]перекрестка!$F$114:$H$118,[41]перекрестка!$F$120:$H$124,[41]перекрестка!$F$127:$G$127,[41]перекрестка!$F$128:$H$132,[41]перекрестка!$F$133:$G$133</definedName>
    <definedName name="P14_SCOPE_FULL_LOAD" hidden="1">#REF!,#REF!,#REF!,#REF!,#REF!,#REF!</definedName>
    <definedName name="P14_T1_Protect" hidden="1">[41]перекрестка!$F$134:$H$138,[41]перекрестка!$F$140:$H$144,[41]перекрестка!$F$146:$H$150,[41]перекрестка!$F$152:$H$156,[41]перекрестка!$F$158:$H$162</definedName>
    <definedName name="P15_SCOPE_FULL_LOAD" localSheetId="1" hidden="1">#REF!,#REF!,#REF!,#REF!,#REF!,P1_SCOPE_FULL_LOAD</definedName>
    <definedName name="P15_SCOPE_FULL_LOAD" localSheetId="2" hidden="1">#REF!,#REF!,#REF!,#REF!,#REF!,P1_SCOPE_FULL_LOAD</definedName>
    <definedName name="P15_SCOPE_FULL_LOAD" hidden="1">#REF!,#REF!,#REF!,#REF!,#REF!,P1_SCOPE_FULL_LOAD</definedName>
    <definedName name="P15_T1_Protect" hidden="1">[41]перекрестка!$J$158:$K$162,[41]перекрестка!$J$152:$K$156,[41]перекрестка!$J$146:$K$150,[41]перекрестка!$J$140:$K$144,[41]перекрестка!$J$11</definedName>
    <definedName name="P16_SCOPE_FULL_LOAD" localSheetId="1" hidden="1">P2_SCOPE_FULL_LOAD,P3_SCOPE_FULL_LOAD,P4_SCOPE_FULL_LOAD,P5_SCOPE_FULL_LOAD,P6_SCOPE_FULL_LOAD,P7_SCOPE_FULL_LOAD,P8_SCOPE_FULL_LOAD</definedName>
    <definedName name="P16_SCOPE_FULL_LOAD" localSheetId="2"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6_T1_Protect" hidden="1">[41]перекрестка!$J$12:$K$16,[41]перекрестка!$J$17,[41]перекрестка!$J$18:$K$22,[41]перекрестка!$J$24:$K$28,[41]перекрестка!$J$30:$K$34,[41]перекрестка!$F$23:$G$23</definedName>
    <definedName name="P17_SCOPE_FULL_LOAD" localSheetId="1" hidden="1">P9_SCOPE_FULL_LOAD,P10_SCOPE_FULL_LOAD,P11_SCOPE_FULL_LOAD,P12_SCOPE_FULL_LOAD,'2024'!P13_SCOPE_FULL_LOAD,P14_SCOPE_FULL_LOAD,'2024'!P15_SCOPE_FULL_LOAD</definedName>
    <definedName name="P17_SCOPE_FULL_LOAD" localSheetId="2" hidden="1">P9_SCOPE_FULL_LOAD,P10_SCOPE_FULL_LOAD,P11_SCOPE_FULL_LOAD,P12_SCOPE_FULL_LOAD,'2024 (корр)'!P13_SCOPE_FULL_LOAD,P14_SCOPE_FULL_LOAD,'2024 (корр)'!P15_SCOPE_FULL_LOAD</definedName>
    <definedName name="P17_SCOPE_FULL_LOAD" hidden="1">P9_SCOPE_FULL_LOAD,P10_SCOPE_FULL_LOAD,P11_SCOPE_FULL_LOAD,P12_SCOPE_FULL_LOAD,P13_SCOPE_FULL_LOAD,P14_SCOPE_FULL_LOAD,P15_SCOPE_FULL_LOAD</definedName>
    <definedName name="P17_T1_Protect" hidden="1">[41]перекрестка!$F$29:$G$29,[41]перекрестка!$F$61:$G$61,[41]перекрестка!$F$67:$G$67,[41]перекрестка!$F$101:$G$101,[41]перекрестка!$F$107:$G$107</definedName>
    <definedName name="P18_T1_Protect" localSheetId="1" hidden="1">[41]перекрестка!$F$139:$G$139,[41]перекрестка!$F$145:$G$145,[41]перекрестка!$J$36:$K$40,P1_T1_Protect,P2_T1_Protect,P3_T1_Protect,P4_T1_Protect</definedName>
    <definedName name="P18_T1_Protect" localSheetId="2" hidden="1">[41]перекрестка!$F$139:$G$139,[41]перекрестка!$F$145:$G$145,[41]перекрестка!$J$36:$K$40,P1_T1_Protect,P2_T1_Protect,P3_T1_Protect,P4_T1_Protect</definedName>
    <definedName name="P18_T1_Protect" hidden="1">[41]перекрестка!$F$139:$G$139,[41]перекрестка!$F$145:$G$145,[41]перекрестка!$J$36:$K$40,P1_T1_Protect,P2_T1_Protect,P3_T1_Protect,P4_T1_Protect</definedName>
    <definedName name="P19_T1_Protect" localSheetId="1" hidden="1">P5_T1_Protect,P6_T1_Protect,P7_T1_Protect,P8_T1_Protect,P9_T1_Protect,P10_T1_Protect,P11_T1_Protect,P12_T1_Protect,P13_T1_Protect,P14_T1_Protect</definedName>
    <definedName name="P19_T1_Protect" localSheetId="2"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hidden="1">#N/A</definedName>
    <definedName name="P2_dip" hidden="1">[37]FST5!$G$100:$G$116,[37]FST5!$G$118:$G$123,[37]FST5!$G$125:$G$126,[37]FST5!$G$128:$G$131,[37]FST5!$G$133,[37]FST5!$G$135:$G$139,[37]FST5!$G$141</definedName>
    <definedName name="P2_SC_CLR" hidden="1">#REF!,#REF!,#REF!,#REF!,#REF!</definedName>
    <definedName name="P2_SC22" hidden="1">#REF!,#REF!,#REF!,#REF!,#REF!,#REF!,#REF!</definedName>
    <definedName name="P2_SCOPE_16_PRT" hidden="1">'[38]16'!$E$38:$I$38,'[38]16'!$E$41:$I$41,'[38]16'!$E$45:$I$47,'[38]16'!$E$49:$I$49,'[38]16'!$E$53:$I$54,'[38]16'!$E$56:$I$57,'[38]16'!$E$59:$I$59,'[38]16'!$E$9:$I$13</definedName>
    <definedName name="P2_SCOPE_4_PRT" hidden="1">'[38]4'!$P$25:$S$25,'[38]4'!$P$27:$S$31,'[38]4'!$U$14:$X$20,'[38]4'!$U$23:$X$23,'[38]4'!$U$25:$X$25,'[38]4'!$U$27:$X$31,'[38]4'!$Z$14:$AC$20,'[38]4'!$Z$23:$AC$23,'[38]4'!$Z$25:$AC$25</definedName>
    <definedName name="P2_SCOPE_5_PRT" hidden="1">'[38]5'!$P$25:$S$25,'[38]5'!$P$27:$S$31,'[38]5'!$U$14:$X$21,'[38]5'!$U$23:$X$23,'[38]5'!$U$25:$X$25,'[38]5'!$U$27:$X$31,'[38]5'!$Z$14:$AC$21,'[38]5'!$Z$23:$AC$23,'[38]5'!$Z$25:$AC$25</definedName>
    <definedName name="P2_SCOPE_CORR" hidden="1">#REF!,#REF!,#REF!,#REF!,#REF!,#REF!,#REF!,#REF!</definedName>
    <definedName name="P2_SCOPE_F1_PRT" hidden="1">'[38]Ф-1 (для АО-энерго)'!$D$56:$E$59,'[38]Ф-1 (для АО-энерго)'!$D$34:$E$50,'[38]Ф-1 (для АО-энерго)'!$D$32:$E$32,'[38]Ф-1 (для АО-энерго)'!$D$23:$E$30</definedName>
    <definedName name="P2_SCOPE_F2_PRT" hidden="1">'[38]Ф-2 (для АО-энерго)'!$D$52:$G$54,'[38]Ф-2 (для АО-энерго)'!$C$21:$E$42,'[38]Ф-2 (для АО-энерго)'!$A$12:$E$12,'[38]Ф-2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[38]перекрестка!$N$14:$N$25,[38]перекрестка!$N$27:$N$31,[38]перекрестка!$J$27:$K$31,[38]перекрестка!$F$27:$H$31,[38]перекрестка!$F$33:$H$37</definedName>
    <definedName name="P2_SCOPE_SAVE2" hidden="1">#REF!,#REF!,#REF!,#REF!,#REF!,#REF!</definedName>
    <definedName name="P2_SCOPE_SV_PRT" hidden="1">#REF!,#REF!,#REF!,#REF!,#REF!,#REF!,#REF!</definedName>
    <definedName name="P2_SCOPE_TAR_OLD" hidden="1">[40]Свод!$W$8:$W$25,[40]Свод!$W$27:$W$37,[40]Свод!$W$39:$W$51,[40]Свод!$W$53:$W$66,[40]Свод!$W$68:$W$73,[40]Свод!$W$75:$W$89,[40]Свод!$W$91:$W$101</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[41]перекрестка!$J$68:$K$72,[41]перекрестка!$J$74:$K$78,[41]перекрестка!$J$80:$K$84,[41]перекрестка!$J$89,[41]перекрестка!$J$90:$K$94,[41]перекрестка!$J$95</definedName>
    <definedName name="P2_T17?L4">'[26]29'!$J$9:$J$16,'[26]29'!$M$9:$M$16,'[26]29'!$P$9:$P$16,'[26]29'!$G$44:$G$51,'[26]29'!$J$44:$J$51,'[26]29'!$M$44:$M$51,'[26]29'!$M$35:$M$42,'[26]29'!$P$35:$P$42,'[26]29'!$P$44:$P$51</definedName>
    <definedName name="P2_T17?unit?РУБ.ГКАЛ">'[26]29'!$I$18:$I$25,'[26]29'!$L$9:$L$16,'[26]29'!$L$18:$L$25,'[26]29'!$O$9:$O$16,'[26]29'!$F$35:$F$42,'[26]29'!$I$35:$I$42,'[26]29'!$L$35:$L$42,'[26]29'!$O$35:$O$51</definedName>
    <definedName name="P2_T17?unit?ТГКАЛ">'[26]29'!$J$9:$J$16,'[26]29'!$M$9:$M$16,'[26]29'!$P$9:$P$16,'[26]29'!$M$35:$M$42,'[26]29'!$P$35:$P$42,'[26]29'!$G$44:$G$51,'[26]29'!$J$44:$J$51,'[26]29'!$M$44:$M$51,'[26]29'!$P$44:$P$51</definedName>
    <definedName name="P2_T17_Protection" hidden="1">'[26]29'!$F$19:$G$19,'[26]29'!$F$21:$G$25,'[26]29'!$F$27:$G$27,'[26]29'!$F$29:$G$33,'[26]29'!$F$36:$G$36,'[26]29'!$F$38:$G$42,'[26]29'!$F$45:$G$45,'[26]29'!$F$47:$G$51</definedName>
    <definedName name="P2_T2.1?Protection">'[43]2007 (Min)'!$G$40:$H$42,'[43]2007 (Min)'!$K$40:$L$42,'[43]2007 (Min)'!$O$40:$P$42,'[43]2007 (Min)'!$G$47:$H$47,'[43]2007 (Min)'!$K$47:$L$47</definedName>
    <definedName name="P2_T2.2?Protection">'[43]2007 (Max)'!$G$17:$H$21,'[43]2007 (Max)'!$K$17:$L$21,'[43]2007 (Max)'!$O$17:$P$21,'[43]2007 (Max)'!$G$25:$H$25,'[43]2007 (Max)'!$K$25:$L$25</definedName>
    <definedName name="P2_T2?Protection">#REF!,#REF!,#REF!,#REF!,#REF!,#REF!,#REF!</definedName>
    <definedName name="P2_T2_DiapProt">#REF!,#REF!,#REF!,#REF!,#REF!,#REF!,#REF!</definedName>
    <definedName name="P2_T21_Protection" hidden="1">'[26]21'!$E$20:$E$22,'[26]21'!$G$20:$K$22,'[26]21'!$M$20:$M$22,'[26]21'!$O$20:$S$22,'[26]21'!$E$26:$E$28,'[26]21'!$G$26:$K$28,'[26]21'!$M$26:$M$28,'[26]21'!$O$26:$S$28</definedName>
    <definedName name="P2_T25_protection" hidden="1">'[26]25'!$L$35:$O$37,'[26]25'!$L$41:$O$42,'[26]25'!$Q$8:$T$21,'[26]25'!$Q$24:$T$28,'[26]25'!$Q$30:$T$33,'[26]25'!$Q$35:$T$37,'[26]25'!$Q$41:$T$42,'[26]25'!$B$35:$B$37</definedName>
    <definedName name="P2_T26_Protection">'[26]26'!$F$34:$I$36,'[26]26'!$K$8:$N$8,'[26]26'!$K$10:$N$11,'[26]26'!$K$13:$N$15,'[26]26'!$K$18:$N$19,'[26]26'!$K$22:$N$24,'[26]26'!$K$26:$N$26,'[26]26'!$K$29:$N$32</definedName>
    <definedName name="P2_T27_Protection">'[26]27'!$F$34:$I$36,'[26]27'!$K$8:$N$8,'[26]27'!$K$10:$N$11,'[26]27'!$K$13:$N$15,'[26]27'!$K$18:$N$19,'[26]27'!$K$22:$N$24,'[26]27'!$K$26:$N$26,'[26]27'!$K$29:$N$32</definedName>
    <definedName name="P2_T28?axis?R?ПЭ" hidden="1">'[26]28'!$D$68:$I$70,'[26]28'!$D$74:$I$76,'[26]28'!$D$80:$I$82,'[26]28'!$D$89:$I$91,'[26]28'!$D$94:$I$96,'[26]28'!$D$100:$I$102,'[26]28'!$D$106:$I$108,'[26]28'!$D$115:$I$117</definedName>
    <definedName name="P2_T28?axis?R?ПЭ?" hidden="1">'[26]28'!$B$68:$B$70,'[26]28'!$B$74:$B$76,'[26]28'!$B$80:$B$82,'[26]28'!$B$89:$B$91,'[26]28'!$B$94:$B$96,'[26]28'!$B$100:$B$102,'[26]28'!$B$106:$B$108,'[26]28'!$B$115:$B$117</definedName>
    <definedName name="P2_T28_Protection" hidden="1">'[26]28'!$B$126:$B$128,'[26]28'!$B$132:$B$134,'[26]28'!$B$141:$B$143,'[26]28'!$B$146:$B$148,'[26]28'!$B$152:$B$154,'[26]28'!$B$158:$B$160,'[26]28'!$B$167:$B$169</definedName>
    <definedName name="P2_T4_Protect" hidden="1">'[41]4'!$Q$22:$T$22,'[41]4'!$Q$24:$T$28,'[41]4'!$V$24:$Y$28,'[41]4'!$V$22:$Y$22,'[41]4'!$V$20:$Y$20,'[41]4'!$V$11:$Y$17,'[41]4'!$AA$11:$AD$17,'[41]4'!$AA$20:$AD$20,'[41]4'!$AA$22:$AD$22</definedName>
    <definedName name="P3_dip" hidden="1">[37]FST5!$G$143:$G$145,[37]FST5!$G$214:$G$217,[37]FST5!$G$219:$G$224,[37]FST5!$G$226,[37]FST5!$G$228,[37]FST5!$G$230,[37]FST5!$G$232,[37]FST5!$G$197:$G$212</definedName>
    <definedName name="P3_SC22" hidden="1">#REF!,#REF!,#REF!,#REF!,#REF!,#REF!</definedName>
    <definedName name="P3_SCOPE_F1_PRT" hidden="1">'[38]Ф-1 (для АО-энерго)'!$E$16:$E$17,'[38]Ф-1 (для АО-энерго)'!$C$4:$D$4,'[38]Ф-1 (для АО-энерго)'!$C$7:$E$10,'[38]Ф-1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[38]перекрестка!$J$33:$K$37,[38]перекрестка!$N$33:$N$37,[38]перекрестка!$F$39:$H$43,[38]перекрестка!$J$39:$K$43,[38]перекрестка!$N$39:$N$43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localSheetId="1" hidden="1">#REF!,#REF!,#REF!,#REF!,#REF!,#REF!,#REF!,P1_T1?L1.1.2</definedName>
    <definedName name="P3_T1?L1.1.2" localSheetId="2" hidden="1">#REF!,#REF!,#REF!,#REF!,#REF!,#REF!,#REF!,P1_T1?L1.1.2</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localSheetId="1" hidden="1">#REF!,#REF!,#REF!,#REF!,#REF!,#REF!,#REF!,#REF!,#REF!,#REF!,#REF!</definedName>
    <definedName name="P3_T1?M1" localSheetId="2" hidden="1">#REF!,#REF!,#REF!,#REF!,#REF!,#REF!,#REF!,#REF!,#REF!,#REF!,#REF!</definedName>
    <definedName name="P3_T1?M1" hidden="1">#REF!,#REF!,#REF!,#REF!,#REF!,#REF!,#REF!,#REF!,#REF!,#REF!,#REF!</definedName>
    <definedName name="P3_T1?M2" localSheetId="1" hidden="1">#REF!,#REF!,#REF!,#REF!,#REF!,#REF!,#REF!,#REF!,#REF!,#REF!,#REF!</definedName>
    <definedName name="P3_T1?M2" localSheetId="2"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localSheetId="1" hidden="1">#REF!,#REF!,#REF!,#REF!,#REF!,#REF!,#REF!,#REF!,#REF!,#REF!,#REF!</definedName>
    <definedName name="P3_T1?unit?РУБ.ТОНН" localSheetId="2" hidden="1">#REF!,#REF!,#REF!,#REF!,#REF!,#REF!,#REF!,#REF!,#REF!,#REF!,#REF!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[41]перекрестка!$J$96:$K$100,[41]перекрестка!$J$102:$K$106,[41]перекрестка!$J$108:$K$112,[41]перекрестка!$J$114:$K$118,[41]перекрестка!$J$120:$K$124</definedName>
    <definedName name="P3_T17_Protection" hidden="1">'[26]29'!$F$53:$G$53,'[26]29'!$F$55:$G$59,'[26]29'!$I$55:$J$59,'[26]29'!$I$53:$J$53,'[26]29'!$I$47:$J$51,'[26]29'!$I$45:$J$45,'[26]29'!$I$38:$J$42,'[26]29'!$I$36:$J$36</definedName>
    <definedName name="P3_T2.2?Protection">'[43]2007 (Max)'!$O$27:$P$31,'[43]2007 (Max)'!$G$34:$H$35,'[43]2007 (Max)'!$K$34:$L$35,'[43]2007 (Max)'!$O$34:$P$35,'[43]2007 (Max)'!$G$38:$H$38</definedName>
    <definedName name="P3_T2?Protection" hidden="1">#REF!,#REF!,#REF!,#REF!,#REF!,#REF!,#REF!</definedName>
    <definedName name="P3_T2_DiapProt" hidden="1">#REF!,#REF!,#REF!,#REF!,#REF!,#REF!,#REF!</definedName>
    <definedName name="P3_T21_Protection" localSheetId="1" hidden="1">'[26]21'!$E$31:$E$33,'[26]21'!$G$31:$K$33,'[26]21'!$B$14:$B$16,'[26]21'!$B$20:$B$22,'[26]21'!$B$26:$B$28,'[26]21'!$B$31:$B$33,'[26]21'!$M$31:$M$33,P1_T21_Protection</definedName>
    <definedName name="P3_T21_Protection" localSheetId="2" hidden="1">'[26]21'!$E$31:$E$33,'[26]21'!$G$31:$K$33,'[26]21'!$B$14:$B$16,'[26]21'!$B$20:$B$22,'[26]21'!$B$26:$B$28,'[26]21'!$B$31:$B$33,'[26]21'!$M$31:$M$33,P1_T21_Protection</definedName>
    <definedName name="P3_T21_Protection" hidden="1">'[26]21'!$E$31:$E$33,'[26]21'!$G$31:$K$33,'[26]21'!$B$14:$B$16,'[26]21'!$B$20:$B$22,'[26]21'!$B$26:$B$28,'[26]21'!$B$31:$B$33,'[26]21'!$M$31:$M$33,P1_T21_Protection</definedName>
    <definedName name="P3_T27_Protection">'[26]27'!$K$34:$N$36,'[26]27'!$P$8:$S$8,'[26]27'!$P$10:$S$11,'[26]27'!$P$13:$S$15,'[26]27'!$P$18:$S$19,'[26]27'!$P$22:$S$24,'[26]27'!$P$26:$S$26,'[26]27'!$P$29:$S$32</definedName>
    <definedName name="P3_T28?axis?R?ПЭ" hidden="1">'[26]28'!$D$120:$I$122,'[26]28'!$D$126:$I$128,'[26]28'!$D$132:$I$134,'[26]28'!$D$141:$I$143,'[26]28'!$D$146:$I$148,'[26]28'!$D$152:$I$154,'[26]28'!$D$158:$I$160</definedName>
    <definedName name="P3_T28?axis?R?ПЭ?" hidden="1">'[26]28'!$B$120:$B$122,'[26]28'!$B$126:$B$128,'[26]28'!$B$132:$B$134,'[26]28'!$B$141:$B$143,'[26]28'!$B$146:$B$148,'[26]28'!$B$152:$B$154,'[26]28'!$B$158:$B$160</definedName>
    <definedName name="P3_T28_Protection" hidden="1">'[26]28'!$B$172:$B$174,'[26]28'!$B$178:$B$180,'[26]28'!$B$184:$B$186,'[26]28'!$B$193:$B$195,'[26]28'!$B$198:$B$200,'[26]28'!$B$204:$B$206,'[26]28'!$B$210:$B$212</definedName>
    <definedName name="P4_dip" hidden="1">[37]FST5!$G$70:$G$75,[37]FST5!$G$77:$G$78,[37]FST5!$G$80:$G$83,[37]FST5!$G$85,[37]FST5!$G$87:$G$91,[37]FST5!$G$93,[37]FST5!$G$95:$G$97,[37]FST5!$G$52:$G$68</definedName>
    <definedName name="P4_SCOPE_F1_PRT" hidden="1">'[38]Ф-1 (для АО-энерго)'!$C$13:$E$13,'[38]Ф-1 (для АО-энерго)'!$A$14:$E$14,'[38]Ф-1 (для АО-энерго)'!$C$23:$C$50,'[38]Ф-1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[38]перекрестка!$F$45:$H$49,[38]перекрестка!$J$45:$K$49,[38]перекрестка!$N$45:$N$49,[38]перекрестка!$F$53:$G$64,[38]перекрестка!$H$54:$H$58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[41]перекрестка!$J$127,[41]перекрестка!$J$128:$K$132,[41]перекрестка!$J$133,[41]перекрестка!$J$134:$K$138,[41]перекрестка!$N$11:$N$22,[41]перекрестка!$N$24:$N$28</definedName>
    <definedName name="P4_T17_Protection" hidden="1">'[26]29'!$I$29:$J$33,'[26]29'!$I$27:$J$27,'[26]29'!$I$21:$J$25,'[26]29'!$I$19:$J$19,'[26]29'!$I$12:$J$16,'[26]29'!$I$10:$J$10,'[26]29'!$L$10:$M$10,'[26]29'!$L$12:$M$16</definedName>
    <definedName name="P4_T2.1?Protection">'[43]2007 (Min)'!$G$14:$H$15,'[43]2007 (Min)'!$K$14:$L$15,'[43]2007 (Min)'!$O$14:$P$15,'[43]2007 (Min)'!$G$17:$H$21,'[43]2007 (Min)'!$K$17:$L$21</definedName>
    <definedName name="P4_T2.2?Protection">'[43]2007 (Max)'!$K$40:$L$42,'[43]2007 (Max)'!$O$40:$P$42,'[43]2007 (Max)'!$G$47:$H$47,'[43]2007 (Max)'!$K$47:$L$47,'[43]2007 (Max)'!$O$47:$P$47</definedName>
    <definedName name="P4_T2?Protection" hidden="1">#REF!,#REF!,#REF!,#REF!,#REF!,#REF!,#REF!,#REF!</definedName>
    <definedName name="P4_T2_DiapProt" hidden="1">#REF!,#REF!,#REF!,#REF!,#REF!,#REF!,#REF!,#REF!</definedName>
    <definedName name="P4_T28?axis?R?ПЭ" hidden="1">'[26]28'!$D$167:$I$169,'[26]28'!$D$172:$I$174,'[26]28'!$D$178:$I$180,'[26]28'!$D$184:$I$186,'[26]28'!$D$193:$I$195,'[26]28'!$D$198:$I$200,'[26]28'!$D$204:$I$206</definedName>
    <definedName name="P4_T28?axis?R?ПЭ?" hidden="1">'[26]28'!$B$167:$B$169,'[26]28'!$B$172:$B$174,'[26]28'!$B$178:$B$180,'[26]28'!$B$184:$B$186,'[26]28'!$B$193:$B$195,'[26]28'!$B$198:$B$200,'[26]28'!$B$204:$B$206</definedName>
    <definedName name="P4_T28_Protection" hidden="1">'[26]28'!$B$219:$B$221,'[26]28'!$B$224:$B$226,'[26]28'!$B$230:$B$232,'[26]28'!$B$236:$B$238,'[26]28'!$B$245:$B$247,'[26]28'!$B$250:$B$252,'[26]28'!$B$256:$B$258</definedName>
    <definedName name="P5_SCOPE_FULL_LOAD" hidden="1">#REF!,#REF!,#REF!,#REF!,#REF!,#REF!</definedName>
    <definedName name="P5_SCOPE_IND" hidden="1">'[45]2008 -2010'!$H$51:$I$52,'[45]2008 -2010'!$R$51:$S$52,'[45]2008 -2010'!$AB$51:$AC$52,'[45]2008 -2010'!$I$58,'[45]2008 -2010'!$S$58,'[45]2008 -2010'!$AC$58</definedName>
    <definedName name="P5_SCOPE_IND2" hidden="1">'[45]2008 -2010'!$H$51:$I$52,'[45]2008 -2010'!$R$51:$S$52,'[45]2008 -2010'!$AB$51:$AC$52,'[45]2008 -2010'!$H$58:$I$58,'[45]2008 -2010'!$R$58:$S$58</definedName>
    <definedName name="P5_SCOPE_NOTIND" hidden="1">#REF!,#REF!,#REF!,#REF!,#REF!,#REF!,#REF!</definedName>
    <definedName name="P5_SCOPE_NotInd2" hidden="1">#REF!,#REF!,#REF!,#REF!,#REF!,#REF!,#REF!</definedName>
    <definedName name="P5_SCOPE_PER_PRT" hidden="1">[38]перекрестка!$H$60:$H$64,[38]перекрестка!$J$53:$J$64,[38]перекрестка!$K$54:$K$58,[38]перекрестка!$K$60:$K$64,[38]перекрестка!$N$53:$N$64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localSheetId="1" hidden="1">#REF!,#REF!,#REF!,#REF!,#REF!,#REF!,P1_T1?unit?РУБ.ТОНН,P2_T1?unit?РУБ.ТОНН,'2024'!P3_T1?unit?РУБ.ТОНН</definedName>
    <definedName name="P5_T1?unit?РУБ.ТОНН" localSheetId="2" hidden="1">#REF!,#REF!,#REF!,#REF!,#REF!,#REF!,P1_T1?unit?РУБ.ТОНН,P2_T1?unit?РУБ.ТОНН,'2024 (корр)'!P3_T1?unit?РУБ.ТОНН</definedName>
    <definedName name="P5_T1?unit?РУБ.ТОНН" hidden="1">#REF!,#REF!,#REF!,#REF!,#REF!,#REF!,P1_T1?unit?РУБ.ТОНН,P2_T1?unit?РУБ.ТОНН,P3_T1?unit?РУБ.ТОНН</definedName>
    <definedName name="P5_T1?unit?СТР" localSheetId="1" hidden="1">#REF!,#REF!,#REF!,#REF!,#REF!,#REF!,#REF!</definedName>
    <definedName name="P5_T1?unit?СТР" localSheetId="2" hidden="1">#REF!,#REF!,#REF!,#REF!,#REF!,#REF!,#REF!</definedName>
    <definedName name="P5_T1?unit?СТР" hidden="1">#REF!,#REF!,#REF!,#REF!,#REF!,#REF!,#REF!</definedName>
    <definedName name="P5_T1?unit?ТРУБ" localSheetId="1" hidden="1">#REF!,#REF!,#REF!,#REF!,#REF!,#REF!,#REF!</definedName>
    <definedName name="P5_T1?unit?ТРУБ" localSheetId="2" hidden="1">#REF!,#REF!,#REF!,#REF!,#REF!,#REF!,#REF!</definedName>
    <definedName name="P5_T1?unit?ТРУБ" hidden="1">#REF!,#REF!,#REF!,#REF!,#REF!,#REF!,#REF!</definedName>
    <definedName name="P5_T1_Protect" hidden="1">[41]перекрестка!$N$30:$N$34,[41]перекрестка!$N$36:$N$40,[41]перекрестка!$N$42:$N$46,[41]перекрестка!$N$49:$N$60,[41]перекрестка!$N$62:$N$66</definedName>
    <definedName name="P5_T17_Protection" hidden="1">'[26]29'!$L$19:$M$19,'[26]29'!$L$21:$M$27,'[26]29'!$L$29:$M$33,'[26]29'!$L$36:$M$36,'[26]29'!$L$38:$M$42,'[26]29'!$L$45:$M$45,'[26]29'!$O$10:$P$10,'[26]29'!$O$12:$P$16</definedName>
    <definedName name="P5_T2.1?Protection">'[43]2007 (Min)'!$G$25:$H$25,'[43]2007 (Min)'!$K$25:$L$25,'[43]2007 (Min)'!$O$25:$P$25,'[43]2007 (Min)'!$G$27:$H$31,'[43]2007 (Min)'!$K$27:$L$31</definedName>
    <definedName name="P5_T28?axis?R?ПЭ" hidden="1">'[26]28'!$D$210:$I$212,'[26]28'!$D$219:$I$221,'[26]28'!$D$224:$I$226,'[26]28'!$D$230:$I$232,'[26]28'!$D$236:$I$238,'[26]28'!$D$245:$I$247,'[26]28'!$D$250:$I$252</definedName>
    <definedName name="P5_T28?axis?R?ПЭ?" hidden="1">'[26]28'!$B$210:$B$212,'[26]28'!$B$219:$B$221,'[26]28'!$B$224:$B$226,'[26]28'!$B$230:$B$232,'[26]28'!$B$236:$B$238,'[26]28'!$B$245:$B$247,'[26]28'!$B$250:$B$252</definedName>
    <definedName name="P5_T28_Protection" hidden="1">'[26]28'!$B$262:$B$264,'[26]28'!$B$271:$B$273,'[26]28'!$B$276:$B$278,'[26]28'!$B$282:$B$284,'[26]28'!$B$288:$B$291,'[26]28'!$B$11:$B$13,'[26]28'!$B$16:$B$18,'[26]28'!$B$22:$B$24</definedName>
    <definedName name="P6_SCOPE_FULL_LOAD" hidden="1">#REF!,#REF!,#REF!,#REF!,#REF!,#REF!</definedName>
    <definedName name="P6_SCOPE_NOTIND" hidden="1">#REF!,#REF!,#REF!,#REF!,#REF!,#REF!,#REF!</definedName>
    <definedName name="P6_SCOPE_NotInd2" hidden="1">#REF!,#REF!,#REF!,#REF!,#REF!,#REF!,#REF!</definedName>
    <definedName name="P6_SCOPE_PER_PRT" hidden="1">[38]перекрестка!$F$66:$H$70,[38]перекрестка!$J$66:$K$70,[38]перекрестка!$N$66:$N$70,[38]перекрестка!$F$72:$H$76,[38]перекрестка!$J$72:$K$76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localSheetId="1" hidden="1">#REF!,#REF!,#REF!,#REF!,#REF!,#REF!,#REF!,P1_T1?unit?СТР</definedName>
    <definedName name="P6_T1?unit?СТР" localSheetId="2" hidden="1">#REF!,#REF!,#REF!,#REF!,#REF!,#REF!,#REF!,P1_T1?unit?СТР</definedName>
    <definedName name="P6_T1?unit?СТР" hidden="1">#REF!,#REF!,#REF!,#REF!,#REF!,#REF!,#REF!,P1_T1?unit?СТР</definedName>
    <definedName name="P6_T1?unit?ТРУБ" hidden="1">#REF!,#REF!,#REF!,#REF!,#REF!,#REF!,#REF!</definedName>
    <definedName name="P6_T1_Protect" hidden="1">[41]перекрестка!$N$68:$N$72,[41]перекрестка!$N$74:$N$78,[41]перекрестка!$N$80:$N$84,[41]перекрестка!$N$89:$N$100,[41]перекрестка!$N$102:$N$106</definedName>
    <definedName name="P6_T17_Protection" localSheetId="1" hidden="1">'[26]29'!$O$19:$P$19,'[26]29'!$O$21:$P$25,'[26]29'!$O$27:$P$27,'[26]29'!$O$29:$P$33,'[26]29'!$O$36:$P$36,'[26]29'!$O$38:$P$42,'[26]29'!$O$45:$P$45,P1_T17_Protection</definedName>
    <definedName name="P6_T17_Protection" localSheetId="2" hidden="1">'[26]29'!$O$19:$P$19,'[26]29'!$O$21:$P$25,'[26]29'!$O$27:$P$27,'[26]29'!$O$29:$P$33,'[26]29'!$O$36:$P$36,'[26]29'!$O$38:$P$42,'[26]29'!$O$45:$P$45,P1_T17_Protection</definedName>
    <definedName name="P6_T17_Protection" hidden="1">'[26]29'!$O$19:$P$19,'[26]29'!$O$21:$P$25,'[26]29'!$O$27:$P$27,'[26]29'!$O$29:$P$33,'[26]29'!$O$36:$P$36,'[26]29'!$O$38:$P$42,'[26]29'!$O$45:$P$45,P1_T17_Protection</definedName>
    <definedName name="P6_T2.1?Protection" localSheetId="1">P1_T2.1?Protection</definedName>
    <definedName name="P6_T2.1?Protection" localSheetId="2">P1_T2.1?Protection</definedName>
    <definedName name="P6_T2.1?Protection">P1_T2.1?Protection</definedName>
    <definedName name="P6_T28?axis?R?ПЭ" localSheetId="1" hidden="1">'[26]28'!$D$256:$I$258,'[26]28'!$D$262:$I$264,'[26]28'!$D$271:$I$273,'[26]28'!$D$276:$I$278,'[26]28'!$D$282:$I$284,'[26]28'!$D$288:$I$291,'[26]28'!$D$11:$I$13,P1_T28?axis?R?ПЭ</definedName>
    <definedName name="P6_T28?axis?R?ПЭ" localSheetId="2" hidden="1">'[26]28'!$D$256:$I$258,'[26]28'!$D$262:$I$264,'[26]28'!$D$271:$I$273,'[26]28'!$D$276:$I$278,'[26]28'!$D$282:$I$284,'[26]28'!$D$288:$I$291,'[26]28'!$D$11:$I$13,P1_T28?axis?R?ПЭ</definedName>
    <definedName name="P6_T28?axis?R?ПЭ" hidden="1">'[26]28'!$D$256:$I$258,'[26]28'!$D$262:$I$264,'[26]28'!$D$271:$I$273,'[26]28'!$D$276:$I$278,'[26]28'!$D$282:$I$284,'[26]28'!$D$288:$I$291,'[26]28'!$D$11:$I$13,P1_T28?axis?R?ПЭ</definedName>
    <definedName name="P6_T28?axis?R?ПЭ?" localSheetId="1" hidden="1">'[26]28'!$B$256:$B$258,'[26]28'!$B$262:$B$264,'[26]28'!$B$271:$B$273,'[26]28'!$B$276:$B$278,'[26]28'!$B$282:$B$284,'[26]28'!$B$288:$B$291,'[26]28'!$B$11:$B$13,P1_T28?axis?R?ПЭ?</definedName>
    <definedName name="P6_T28?axis?R?ПЭ?" localSheetId="2" hidden="1">'[26]28'!$B$256:$B$258,'[26]28'!$B$262:$B$264,'[26]28'!$B$271:$B$273,'[26]28'!$B$276:$B$278,'[26]28'!$B$282:$B$284,'[26]28'!$B$288:$B$291,'[26]28'!$B$11:$B$13,P1_T28?axis?R?ПЭ?</definedName>
    <definedName name="P6_T28?axis?R?ПЭ?" hidden="1">'[26]28'!$B$256:$B$258,'[26]28'!$B$262:$B$264,'[26]28'!$B$271:$B$273,'[26]28'!$B$276:$B$278,'[26]28'!$B$282:$B$284,'[26]28'!$B$288:$B$291,'[26]28'!$B$11:$B$13,P1_T28?axis?R?ПЭ?</definedName>
    <definedName name="P6_T28_Protection" hidden="1">'[26]28'!$B$28:$B$30,'[26]28'!$B$37:$B$39,'[26]28'!$B$42:$B$44,'[26]28'!$B$48:$B$50,'[26]28'!$B$54:$B$56,'[26]28'!$B$63:$B$65,'[26]28'!$G$210:$H$212,'[26]28'!$D$11:$E$13</definedName>
    <definedName name="P7_SCOPE_FULL_LOAD" hidden="1">#REF!,#REF!,#REF!,#REF!,#REF!,#REF!</definedName>
    <definedName name="P7_SCOPE_NOTIND" hidden="1">#REF!,#REF!,#REF!,#REF!,#REF!,#REF!</definedName>
    <definedName name="P7_SCOPE_NotInd2" localSheetId="1" hidden="1">#REF!,#REF!,#REF!,#REF!,#REF!,P1_SCOPE_NotInd2,P2_SCOPE_NotInd2,P3_SCOPE_NotInd2</definedName>
    <definedName name="P7_SCOPE_NotInd2" localSheetId="2" hidden="1">#REF!,#REF!,#REF!,#REF!,#REF!,P1_SCOPE_NotInd2,P2_SCOPE_NotInd2,P3_SCOPE_NotInd2</definedName>
    <definedName name="P7_SCOPE_NotInd2" hidden="1">#REF!,#REF!,#REF!,#REF!,#REF!,P1_SCOPE_NotInd2,P2_SCOPE_NotInd2,P3_SCOPE_NotInd2</definedName>
    <definedName name="P7_SCOPE_PER_PRT" hidden="1">[38]перекрестка!$N$72:$N$76,[38]перекрестка!$F$78:$H$82,[38]перекрестка!$J$78:$K$82,[38]перекрестка!$N$78:$N$82,[38]перекрестка!$F$84:$H$88</definedName>
    <definedName name="P7_T1?Data" hidden="1">#REF!,#REF!,#REF!,#REF!,#REF!,#REF!,#REF!</definedName>
    <definedName name="P7_T1?unit?ТРУБ" hidden="1">#REF!,#REF!,#REF!,#REF!,#REF!,#REF!,#REF!</definedName>
    <definedName name="P7_T1_Protect" hidden="1">[41]перекрестка!$N$108:$N$112,[41]перекрестка!$N$114:$N$118,[41]перекрестка!$N$120:$N$124,[41]перекрестка!$N$127:$N$138,[41]перекрестка!$N$140:$N$144</definedName>
    <definedName name="P7_T28_Protection" hidden="1">'[26]28'!$G$11:$H$13,'[26]28'!$D$16:$E$18,'[26]28'!$G$16:$H$18,'[26]28'!$D$22:$E$24,'[26]28'!$G$22:$H$24,'[26]28'!$D$28:$E$30,'[26]28'!$G$28:$H$30,'[26]28'!$D$37:$E$39</definedName>
    <definedName name="P8_SCOPE_FULL_LOAD" hidden="1">#REF!,#REF!,#REF!,#REF!,#REF!,#REF!</definedName>
    <definedName name="P8_SCOPE_NOTIND" hidden="1">#REF!,#REF!,#REF!,#REF!,#REF!,#REF!</definedName>
    <definedName name="P8_SCOPE_PER_PRT" localSheetId="1" hidden="1">[38]перекрестка!$J$84:$K$88,[38]перекрестка!$N$84:$N$88,[38]перекрестка!$F$14:$G$25,P1_SCOPE_PER_PRT,P2_SCOPE_PER_PRT,P3_SCOPE_PER_PRT,P4_SCOPE_PER_PRT</definedName>
    <definedName name="P8_SCOPE_PER_PRT" localSheetId="2" hidden="1">[38]перекрестка!$J$84:$K$88,[38]перекрестка!$N$84:$N$88,[38]перекрестка!$F$14:$G$25,P1_SCOPE_PER_PRT,P2_SCOPE_PER_PRT,P3_SCOPE_PER_PRT,P4_SCOPE_PER_PRT</definedName>
    <definedName name="P8_SCOPE_PER_PRT" hidden="1">[38]перекрестка!$J$84:$K$88,[38]перекрестка!$N$84:$N$88,[38]перекрестка!$F$14:$G$25,P1_SCOPE_PER_PRT,P2_SCOPE_PER_PRT,P3_SCOPE_PER_PRT,P4_SCOPE_PER_PRT</definedName>
    <definedName name="P8_T1?Data" localSheetId="1" hidden="1">#REF!,#REF!,#REF!,#REF!,#REF!,#REF!,#REF!</definedName>
    <definedName name="P8_T1?Data" localSheetId="2" hidden="1">#REF!,#REF!,#REF!,#REF!,#REF!,#REF!,#REF!</definedName>
    <definedName name="P8_T1?Data" hidden="1">#REF!,#REF!,#REF!,#REF!,#REF!,#REF!,#REF!</definedName>
    <definedName name="P8_T1?unit?ТРУБ" localSheetId="1" hidden="1">#REF!,#REF!,#REF!,#REF!,#REF!,#REF!,#REF!</definedName>
    <definedName name="P8_T1?unit?ТРУБ" localSheetId="2" hidden="1">#REF!,#REF!,#REF!,#REF!,#REF!,#REF!,#REF!</definedName>
    <definedName name="P8_T1?unit?ТРУБ" hidden="1">#REF!,#REF!,#REF!,#REF!,#REF!,#REF!,#REF!</definedName>
    <definedName name="P8_T1_Protect" hidden="1">[41]перекрестка!$N$146:$N$150,[41]перекрестка!$N$152:$N$156,[41]перекрестка!$N$158:$N$162,[41]перекрестка!$F$11:$G$11,[41]перекрестка!$F$12:$H$16</definedName>
    <definedName name="P8_T28_Protection" hidden="1">'[26]28'!$G$37:$H$39,'[26]28'!$D$42:$E$44,'[26]28'!$G$42:$H$44,'[26]28'!$D$48:$E$50,'[26]28'!$G$48:$H$50,'[26]28'!$D$54:$E$56,'[26]28'!$G$54:$H$56,'[26]28'!$D$89:$E$91</definedName>
    <definedName name="P9_SCOPE_FULL_LOAD" hidden="1">#REF!,#REF!,#REF!,#REF!,#REF!,#REF!</definedName>
    <definedName name="P9_SCOPE_NotInd" localSheetId="1" hidden="1">#REF!,P1_SCOPE_NOTIND,P2_SCOPE_NOTIND,P3_SCOPE_NOTIND,P4_SCOPE_NOTIND,P5_SCOPE_NOTIND,P6_SCOPE_NOTIND,P7_SCOPE_NOTIND</definedName>
    <definedName name="P9_SCOPE_NotInd" localSheetId="2" hidden="1">#REF!,P1_SCOPE_NOTIND,P2_SCOPE_NOTIND,P3_SCOPE_NOTIND,P4_SCOPE_NOTIND,P5_SCOPE_NOTIND,P6_SCOPE_NOTIND,P7_SCOPE_NOTIND</definedName>
    <definedName name="P9_SCOPE_NotInd" hidden="1">#REF!,P1_SCOPE_NOTIND,P2_SCOPE_NOTIND,P3_SCOPE_NOTIND,P4_SCOPE_NOTIND,P5_SCOPE_NOTIND,P6_SCOPE_NOTIND,P7_SCOPE_NOTIND</definedName>
    <definedName name="P9_T1?Data" localSheetId="1" hidden="1">#REF!,#REF!,#REF!,#REF!,#REF!,#REF!,#REF!</definedName>
    <definedName name="P9_T1?Data" localSheetId="2" hidden="1">#REF!,#REF!,#REF!,#REF!,#REF!,#REF!,#REF!</definedName>
    <definedName name="P9_T1?Data" hidden="1">#REF!,#REF!,#REF!,#REF!,#REF!,#REF!,#REF!</definedName>
    <definedName name="P9_T1?unit?ТРУБ" localSheetId="1" hidden="1">#REF!,#REF!,#REF!,#REF!,#REF!,#REF!,#REF!</definedName>
    <definedName name="P9_T1?unit?ТРУБ" localSheetId="2" hidden="1">#REF!,#REF!,#REF!,#REF!,#REF!,#REF!,#REF!</definedName>
    <definedName name="P9_T1?unit?ТРУБ" hidden="1">#REF!,#REF!,#REF!,#REF!,#REF!,#REF!,#REF!</definedName>
    <definedName name="P9_T1_Protect" hidden="1">[41]перекрестка!$F$17:$G$17,[41]перекрестка!$F$18:$H$22,[41]перекрестка!$F$24:$H$28,[41]перекрестка!$F$30:$H$34,[41]перекрестка!$F$36:$H$40</definedName>
    <definedName name="P9_T28_Protection" hidden="1">'[26]28'!$G$89:$H$91,'[26]28'!$G$94:$H$96,'[26]28'!$D$94:$E$96,'[26]28'!$D$100:$E$102,'[26]28'!$G$100:$H$102,'[26]28'!$D$106:$E$108,'[26]28'!$G$106:$H$108,'[26]28'!$D$167:$E$169</definedName>
    <definedName name="PACK">#REF!</definedName>
    <definedName name="PAGE1">#REF!</definedName>
    <definedName name="PBC">#REF!</definedName>
    <definedName name="PER_ET">#REF!</definedName>
    <definedName name="Period_3">#REF!</definedName>
    <definedName name="period_column">#REF!</definedName>
    <definedName name="period_index_column">#REF!</definedName>
    <definedName name="period_list">[31]TEHSHEET!$N$2:$N$7</definedName>
    <definedName name="Period_Range_1">'[46]P2.1 усл. единицы'!$I$1:$AJ$1</definedName>
    <definedName name="Period_Range_2">#REF!</definedName>
    <definedName name="Period_Range_3">#REF!</definedName>
    <definedName name="Period_Range_4">#REF!</definedName>
    <definedName name="Period_Range_7">#REF!</definedName>
    <definedName name="Personal">'[47]6 Списки'!$A$2:$A$20</definedName>
    <definedName name="pIns_1">#REF!</definedName>
    <definedName name="pIns_2">#REF!</definedName>
    <definedName name="pIns_3">#REF!</definedName>
    <definedName name="pIns_4">'[46]Расчет НВВ РСК по RAB'!#REF!</definedName>
    <definedName name="pIns_5">#REF!</definedName>
    <definedName name="pIns_List04_1">#REF!</definedName>
    <definedName name="pIns_List04_2">#REF!</definedName>
    <definedName name="pIns_List04_3">#REF!</definedName>
    <definedName name="pIns_List05_1">#REF!</definedName>
    <definedName name="pIns_List05_2">#REF!</definedName>
    <definedName name="pIns_List05_3">#REF!</definedName>
    <definedName name="pIns_List06_1">#REF!</definedName>
    <definedName name="pIns_List06_2">#REF!</definedName>
    <definedName name="pIns_List06_3">#REF!</definedName>
    <definedName name="pIns_List07_1">#REF!</definedName>
    <definedName name="pIns_List07_2">#REF!</definedName>
    <definedName name="pIns_List07_3">#REF!</definedName>
    <definedName name="pIns_List09">'[16]5 баланс эм'!#REF!</definedName>
    <definedName name="pIns_List11_1">#REF!</definedName>
    <definedName name="pIns_List11_2">#REF!</definedName>
    <definedName name="pIns_List11_3">#REF!</definedName>
    <definedName name="pIns_List12_1">#REF!</definedName>
    <definedName name="pIns_List12_2">#REF!</definedName>
    <definedName name="pIns_List12_3">#REF!</definedName>
    <definedName name="pIns_List13_1_1">#REF!</definedName>
    <definedName name="pIns_List13_1_2">#REF!</definedName>
    <definedName name="pIns_List13_1_3">#REF!</definedName>
    <definedName name="pIns_List13_2_1">#REF!</definedName>
    <definedName name="pIns_List13_2_2">#REF!</definedName>
    <definedName name="pIns_List13_2_3">#REF!</definedName>
    <definedName name="pIns_List13_3_1">#REF!</definedName>
    <definedName name="pIns_List13_3_2">#REF!</definedName>
    <definedName name="pIns_List13_3_3">#REF!</definedName>
    <definedName name="pIns_List13_4_1">#REF!</definedName>
    <definedName name="pIns_List13_4_2">#REF!</definedName>
    <definedName name="pIns_List13_4_3">#REF!</definedName>
    <definedName name="pIns_List13_5_1">#REF!</definedName>
    <definedName name="pIns_List13_5_2">#REF!</definedName>
    <definedName name="pIns_List13_5_3">#REF!</definedName>
    <definedName name="pIns_List13_6_1">'[16]НВВ(1 полуг.)'!#REF!</definedName>
    <definedName name="pIns_List13_6_2">'[16]НВВ(1 полуг.)'!#REF!</definedName>
    <definedName name="pIns_List13_6_3">'[16]НВВ(1 полуг.)'!#REF!</definedName>
    <definedName name="pIns_List13_7_1">#REF!</definedName>
    <definedName name="pIns_List13_7_2">#REF!</definedName>
    <definedName name="pIns_List13_7_3">#REF!</definedName>
    <definedName name="pIns_List13_8_1">#REF!</definedName>
    <definedName name="pIns_List13_8_2">#REF!</definedName>
    <definedName name="pIns_List13_8_3">#REF!</definedName>
    <definedName name="pIns_List14_1">#REF!</definedName>
    <definedName name="pIns_List14_2">#REF!</definedName>
    <definedName name="pIns_List14_3">#REF!</definedName>
    <definedName name="pIns_List16">#REF!</definedName>
    <definedName name="pIns_List17">#REF!</definedName>
    <definedName name="pIns_List21_1">#REF!</definedName>
    <definedName name="pIns_List21_2">#REF!</definedName>
    <definedName name="pIns_List22_1">#REF!</definedName>
    <definedName name="pIns_List22_2">#REF!</definedName>
    <definedName name="pIns_List23_1">#REF!</definedName>
    <definedName name="pIns_List23_2">#REF!</definedName>
    <definedName name="pIns_List24_1">#REF!</definedName>
    <definedName name="pIns_List24_2">#REF!</definedName>
    <definedName name="pIns_List25_1">#REF!</definedName>
    <definedName name="pIns_List25_2">#REF!</definedName>
    <definedName name="pIns_List26_1">#REF!</definedName>
    <definedName name="pIns_List26_2">#REF!</definedName>
    <definedName name="pIns_spr2">#REF!</definedName>
    <definedName name="PL_Amortization">#REF!</definedName>
    <definedName name="PL_BasicSO">#REF!</definedName>
    <definedName name="PL_COGS">#REF!</definedName>
    <definedName name="PL_Convertible_Interest">#REF!</definedName>
    <definedName name="PL_Convertible_PDividend">#REF!</definedName>
    <definedName name="PL_Depreciation">#REF!</definedName>
    <definedName name="PL_Equity_Earnings">#REF!</definedName>
    <definedName name="PL_FDEPS">#REF!</definedName>
    <definedName name="PL_FDSO">#REF!</definedName>
    <definedName name="PL_Income_Taxes">#REF!</definedName>
    <definedName name="PL_Interest_Income">#REF!</definedName>
    <definedName name="PL_Loss_Debt">#REF!</definedName>
    <definedName name="PL_Loss_Preferred">#REF!</definedName>
    <definedName name="PL_Minority_NI">#REF!</definedName>
    <definedName name="PL_Non_Operating_Expenses">#REF!</definedName>
    <definedName name="PL_Operating_Expenses">#REF!</definedName>
    <definedName name="PL_Rent">#REF!</definedName>
    <definedName name="PL_Revenues">#REF!</definedName>
    <definedName name="PL_SGA">#REF!</definedName>
    <definedName name="PL_Straight_Interest">#REF!</definedName>
    <definedName name="PL_Straight_PDividend">#REF!</definedName>
    <definedName name="PL_XO">#REF!</definedName>
    <definedName name="Plant">#REF!</definedName>
    <definedName name="PlantNo">#REF!</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oint">#REF!</definedName>
    <definedName name="poiuyfrts" localSheetId="1">'2024'!poiuyfrts</definedName>
    <definedName name="poiuyfrts" localSheetId="2">'2024 (корр)'!poiuyfrts</definedName>
    <definedName name="poiuyfrts">[0]!poiuyfrts</definedName>
    <definedName name="polta" localSheetId="1">#REF!</definedName>
    <definedName name="polta" localSheetId="2">#REF!</definedName>
    <definedName name="polta">#REF!</definedName>
    <definedName name="popiiiiiiiiiiiiiiiiiii" localSheetId="1" hidden="1">{#N/A,#N/A,TRUE,"Лист1";#N/A,#N/A,TRUE,"Лист2";#N/A,#N/A,TRUE,"Лист3"}</definedName>
    <definedName name="popiiiiiiiiiiiiiiiiiii" localSheetId="2" hidden="1">{#N/A,#N/A,TRUE,"Лист1";#N/A,#N/A,TRUE,"Лист2";#N/A,#N/A,TRUE,"Лист3"}</definedName>
    <definedName name="popiiiiiiiiiiiiiiiiiii" hidden="1">{#N/A,#N/A,TRUE,"Лист1";#N/A,#N/A,TRUE,"Лист2";#N/A,#N/A,TRUE,"Лист3"}</definedName>
    <definedName name="popiopoiioj" localSheetId="1">'2024'!popiopoiioj</definedName>
    <definedName name="popiopoiioj" localSheetId="2">'2024 (корр)'!popiopoiioj</definedName>
    <definedName name="popiopoiioj">[0]!popiopoiioj</definedName>
    <definedName name="popipuiouiguyg" localSheetId="1">'2024'!popipuiouiguyg</definedName>
    <definedName name="popipuiouiguyg" localSheetId="2">'2024 (корр)'!popipuiouiguyg</definedName>
    <definedName name="popipuiouiguyg">[0]!popipuiouiguyg</definedName>
    <definedName name="PostEE">[14]Параметры!$B$7</definedName>
    <definedName name="PostEEList">[14]Лист!$A$60</definedName>
    <definedName name="PostTE">[14]Лист!$B$281</definedName>
    <definedName name="PostTEList">[14]Лист!$A$280</definedName>
    <definedName name="pp" localSheetId="1">'2024'!pp</definedName>
    <definedName name="pp" localSheetId="2">'2024 (корр)'!pp</definedName>
    <definedName name="pp">[0]!pp</definedName>
    <definedName name="pparffff" localSheetId="1">{0;0;0;0;1;#N/A;0.75;0.75;0.58;0.92;2;FALSE;FALSE;FALSE;FALSE;FALSE;#N/A;1;100;#N/A;#N/A;"";"&amp;L&amp;""Arial,Italic""&amp;8&amp;F Page &amp;P of &amp;N &amp;D &amp;T "}</definedName>
    <definedName name="pparffff" localSheetId="2">{0;0;0;0;1;#N/A;0.75;0.75;0.58;0.92;2;FALSE;FALSE;FALSE;FALSE;FALSE;#N/A;1;100;#N/A;#N/A;"";"&amp;L&amp;""Arial,Italic""&amp;8&amp;F Page &amp;P of &amp;N &amp;D &amp;T "}</definedName>
    <definedName name="pparffff">{0;0;0;0;1;#N/A;0.75;0.75;0.58;0.92;2;FALSE;FALSE;FALSE;FALSE;FALSE;#N/A;1;100;#N/A;#N/A;"";"&amp;L&amp;""Arial,Italic""&amp;8&amp;F Page &amp;P of &amp;N &amp;D &amp;T "}</definedName>
    <definedName name="ppp" localSheetId="1">'2024'!ppp</definedName>
    <definedName name="ppp" localSheetId="2">'2024 (корр)'!ppp</definedName>
    <definedName name="ppp">[0]!ppp</definedName>
    <definedName name="pppp" localSheetId="1">'2024'!pppp</definedName>
    <definedName name="pppp" localSheetId="2">'2024 (корр)'!pppp</definedName>
    <definedName name="pppp">[0]!pppp</definedName>
    <definedName name="ppppp" localSheetId="1">'2024'!ppppp</definedName>
    <definedName name="ppppp" localSheetId="2">'2024 (корр)'!ppppp</definedName>
    <definedName name="ppppp">[0]!ppppp</definedName>
    <definedName name="ppppppp" localSheetId="1">'2024'!ppppppp</definedName>
    <definedName name="ppppppp" localSheetId="2">'2024 (корр)'!ppppppp</definedName>
    <definedName name="ppppppp">[0]!ppppppp</definedName>
    <definedName name="PR_ET" localSheetId="1">[15]TEHSHEET!#REF!</definedName>
    <definedName name="PR_ET" localSheetId="2">[15]TEHSHEET!#REF!</definedName>
    <definedName name="PR_ET">[15]TEHSHEET!#REF!</definedName>
    <definedName name="PR_OBJ_ET" localSheetId="1">[15]TEHSHEET!#REF!</definedName>
    <definedName name="PR_OBJ_ET" localSheetId="2">[15]TEHSHEET!#REF!</definedName>
    <definedName name="PR_OBJ_ET">[15]TEHSHEET!#REF!</definedName>
    <definedName name="PR_OPT" localSheetId="1">#REF!</definedName>
    <definedName name="PR_OPT" localSheetId="2">#REF!</definedName>
    <definedName name="PR_OPT">#REF!</definedName>
    <definedName name="PR_ROZN" localSheetId="1">#REF!</definedName>
    <definedName name="PR_ROZN" localSheetId="2">#REF!</definedName>
    <definedName name="PR_ROZN">#REF!</definedName>
    <definedName name="prd">[48]Титульный!$E$13</definedName>
    <definedName name="prd2_1">[48]Титульный!$E$31</definedName>
    <definedName name="PrecedentAnalysis">#REF!</definedName>
    <definedName name="PreferredHide">#REF!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nt_Area_MI">#REF!</definedName>
    <definedName name="priNumber">#REF!</definedName>
    <definedName name="priOrgn">#REF!</definedName>
    <definedName name="PriorYr">#REF!</definedName>
    <definedName name="priPayer">#REF!</definedName>
    <definedName name="priSubject1">#REF!</definedName>
    <definedName name="priSubject2">#REF!</definedName>
    <definedName name="priSum">#REF!</definedName>
    <definedName name="Private">#REF!</definedName>
    <definedName name="priWSum1">#REF!</definedName>
    <definedName name="priWSum2">#REF!</definedName>
    <definedName name="priWSumC">#REF!</definedName>
    <definedName name="ProchPotrEE">[14]Параметры!$B$11</definedName>
    <definedName name="ProchPotrEEList">[14]Лист!$A$180</definedName>
    <definedName name="ProchPotrTE">[14]Лист!$B$331</definedName>
    <definedName name="ProchPotrTEList">[14]Лист!$A$330</definedName>
    <definedName name="PROD">#REF!</definedName>
    <definedName name="Proj_costs">#REF!</definedName>
    <definedName name="projecftions" localSheetId="1">{0;0;0;0;1;#N/A;0.75;0.75;0.58;0.92;2;FALSE;FALSE;FALSE;FALSE;FALSE;#N/A;1;100;#N/A;#N/A;"";"&amp;L&amp;""Arial,Italic""&amp;8&amp;F Page &amp;P of &amp;N &amp;D &amp;T "}</definedName>
    <definedName name="projecftions" localSheetId="2">{0;0;0;0;1;#N/A;0.75;0.75;0.58;0.92;2;FALSE;FALSE;FALSE;FALSE;FALSE;#N/A;1;100;#N/A;#N/A;"";"&amp;L&amp;""Arial,Italic""&amp;8&amp;F Page &amp;P of &amp;N &amp;D &amp;T "}</definedName>
    <definedName name="projecftions">{0;0;0;0;1;#N/A;0.75;0.75;0.58;0.92;2;FALSE;FALSE;FALSE;FALSE;FALSE;#N/A;1;100;#N/A;#N/A;"";"&amp;L&amp;""Arial,Italic""&amp;8&amp;F Page &amp;P of &amp;N &amp;D &amp;T "}</definedName>
    <definedName name="Project">[49]Списки!$B$2:$B$21</definedName>
    <definedName name="projections">#REF!</definedName>
    <definedName name="PROT">#REF!,#REF!,#REF!,#REF!,#REF!,#REF!</definedName>
    <definedName name="PROT_22" localSheetId="1">P3_PROT_22,P4_PROT_22,P5_PROT_22</definedName>
    <definedName name="PROT_22" localSheetId="2">P3_PROT_22,P4_PROT_22,P5_PROT_22</definedName>
    <definedName name="PROT_22">P3_PROT_22,P4_PROT_22,P5_PROT_22</definedName>
    <definedName name="protect" localSheetId="1">#REF!,#REF!,#REF!,#REF!</definedName>
    <definedName name="protect" localSheetId="2">#REF!,#REF!,#REF!,#REF!</definedName>
    <definedName name="protect">#REF!,#REF!,#REF!,#REF!</definedName>
    <definedName name="Q" localSheetId="1">'2024'!Q</definedName>
    <definedName name="Q" localSheetId="2">'2024 (корр)'!Q</definedName>
    <definedName name="Q">[0]!Q</definedName>
    <definedName name="qq">[18]!qq</definedName>
    <definedName name="qqq"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q" localSheetId="1">'2024'!qqqq</definedName>
    <definedName name="qqqq" localSheetId="2">'2024 (корр)'!qqqq</definedName>
    <definedName name="qqqq">[0]!qqqq</definedName>
    <definedName name="qw" localSheetId="1">'2024'!qw</definedName>
    <definedName name="qw" localSheetId="2">'2024 (корр)'!qw</definedName>
    <definedName name="qw">[0]!qw</definedName>
    <definedName name="qwccvcvc">[1]!qwccvcvc</definedName>
    <definedName name="qwe">#REF!</definedName>
    <definedName name="r_printfunction">#REF!</definedName>
    <definedName name="R_r">#REF!</definedName>
    <definedName name="rab_1_165">#REF!</definedName>
    <definedName name="rab_2_165">#REF!</definedName>
    <definedName name="rab_index_column">#REF!</definedName>
    <definedName name="rasApplication1">#REF!</definedName>
    <definedName name="rasApplication2">#REF!</definedName>
    <definedName name="rasDate1">#REF!</definedName>
    <definedName name="rasDate2">#REF!</definedName>
    <definedName name="rasDoc1">#REF!</definedName>
    <definedName name="rasDoc2">#REF!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wData">#REF!</definedName>
    <definedName name="RawHeader">#REF!</definedName>
    <definedName name="RAWMAT01">#REF!</definedName>
    <definedName name="RAWMATLE">#REF!</definedName>
    <definedName name="Razd1End">#REF!</definedName>
    <definedName name="Razd1Start">#REF!</definedName>
    <definedName name="Razd2End">#REF!</definedName>
    <definedName name="Razd2Start">#REF!</definedName>
    <definedName name="Razd3Start">#REF!</definedName>
    <definedName name="Razd4End">#REF!</definedName>
    <definedName name="Razd4Start">#REF!</definedName>
    <definedName name="Razd5End">#REF!</definedName>
    <definedName name="Razd5Start">#REF!</definedName>
    <definedName name="Razd6End">#REF!</definedName>
    <definedName name="Razd6Start">#REF!</definedName>
    <definedName name="Razd7End">#REF!</definedName>
    <definedName name="Razd7Start">#REF!</definedName>
    <definedName name="rdcfgffffffffffffff" localSheetId="1">'2024'!rdcfgffffffffffffff</definedName>
    <definedName name="rdcfgffffffffffffff" localSheetId="2">'2024 (корр)'!rdcfgffffffffffffff</definedName>
    <definedName name="rdcfgffffffffffffff">[0]!rdcfgffffffffffffff</definedName>
    <definedName name="rdffffffffffff" localSheetId="1">'2024'!rdffffffffffff</definedName>
    <definedName name="rdffffffffffff" localSheetId="2">'2024 (корр)'!rdffffffffffff</definedName>
    <definedName name="rdffffffffffff">[0]!rdffffffffffff</definedName>
    <definedName name="re" localSheetId="1">'2024'!re</definedName>
    <definedName name="re" localSheetId="2">'2024 (корр)'!re</definedName>
    <definedName name="re">[0]!re</definedName>
    <definedName name="Real_OptClick">[1]!Real_OptClick</definedName>
    <definedName name="REAL_RATE">#REF!</definedName>
    <definedName name="reddddddddddddddddd" localSheetId="1">'2024'!reddddddddddddddddd</definedName>
    <definedName name="reddddddddddddddddd" localSheetId="2">'2024 (корр)'!reddddddddddddddddd</definedName>
    <definedName name="reddddddddddddddddd">[0]!reddddddddddddddddd</definedName>
    <definedName name="reeeee" localSheetId="1">{0;0;0;0;1;#N/A;0.354330708661417;0.354330708661417;0.590551181102362;0.590551181102362;2;TRUE;FALSE;FALSE;FALSE;FALSE;#N/A;1;#N/A;1;1;"";""}</definedName>
    <definedName name="reeeee" localSheetId="2">{0;0;0;0;1;#N/A;0.354330708661417;0.354330708661417;0.590551181102362;0.590551181102362;2;TRUE;FALSE;FALSE;FALSE;FALSE;#N/A;1;#N/A;1;1;"";""}</definedName>
    <definedName name="reeeee">{0;0;0;0;1;#N/A;0.354330708661417;0.354330708661417;0.590551181102362;0.590551181102362;2;TRUE;FALSE;FALSE;FALSE;FALSE;#N/A;1;#N/A;1;1;"";""}</definedName>
    <definedName name="reeeeeeeeeeeeeeeeeee" localSheetId="1">'2024'!reeeeeeeeeeeeeeeeeee</definedName>
    <definedName name="reeeeeeeeeeeeeeeeeee" localSheetId="2">'2024 (корр)'!reeeeeeeeeeeeeeeeeee</definedName>
    <definedName name="reeeeeeeeeeeeeeeeeee">[0]!reeeeeeeeeeeeeeeeeee</definedName>
    <definedName name="REESTR_FILTERED" localSheetId="1">#REF!</definedName>
    <definedName name="REESTR_FILTERED" localSheetId="2">#REF!</definedName>
    <definedName name="REESTR_FILTERED">#REF!</definedName>
    <definedName name="ReestrOrg">[50]Reestr_org!$A$1:$A$4</definedName>
    <definedName name="REG">[51]TEHSHEET!$B$2:$B$85</definedName>
    <definedName name="REG_ET">#REF!</definedName>
    <definedName name="REG_PROT" localSheetId="1">#REF!,#REF!,#REF!,#REF!,#REF!,#REF!,#REF!</definedName>
    <definedName name="REG_PROT" localSheetId="2">#REF!,#REF!,#REF!,#REF!,#REF!,#REF!,#REF!</definedName>
    <definedName name="REG_PROT">#REF!,#REF!,#REF!,#REF!,#REF!,#REF!,#REF!</definedName>
    <definedName name="REGcom">#REF!</definedName>
    <definedName name="REGION">[52]TEHSHEET!$B$2:$B$86</definedName>
    <definedName name="region_name">[29]Титульный!$F$8</definedName>
    <definedName name="REGIONS">[38]TEHSHEET!$C$6:$C$89</definedName>
    <definedName name="REGNUM">#REF!</definedName>
    <definedName name="REGUL">#REF!</definedName>
    <definedName name="rererrrrrrrrrrrrrrrr" localSheetId="1">'2024'!rererrrrrrrrrrrrrrrr</definedName>
    <definedName name="rererrrrrrrrrrrrrrrr" localSheetId="2">'2024 (корр)'!rererrrrrrrrrrrrrrrr</definedName>
    <definedName name="rererrrrrrrrrrrrrrrr">[0]!rererrrrrrrrrrrrrrrr</definedName>
    <definedName name="rerrrr" localSheetId="1">'2024'!rerrrr</definedName>
    <definedName name="rerrrr" localSheetId="2">'2024 (корр)'!rerrrr</definedName>
    <definedName name="rerrrr">[0]!rerrrr</definedName>
    <definedName name="rerttryu" localSheetId="1" hidden="1">{#N/A,#N/A,TRUE,"Лист1";#N/A,#N/A,TRUE,"Лист2";#N/A,#N/A,TRUE,"Лист3"}</definedName>
    <definedName name="rerttryu" localSheetId="2" hidden="1">{#N/A,#N/A,TRUE,"Лист1";#N/A,#N/A,TRUE,"Лист2";#N/A,#N/A,TRUE,"Лист3"}</definedName>
    <definedName name="rerttryu" hidden="1">{#N/A,#N/A,TRUE,"Лист1";#N/A,#N/A,TRUE,"Лист2";#N/A,#N/A,TRUE,"Лист3"}</definedName>
    <definedName name="retruiyi" localSheetId="1">'2024'!retruiyi</definedName>
    <definedName name="retruiyi" localSheetId="2">'2024 (корр)'!retruiyi</definedName>
    <definedName name="retruiyi">[0]!retruiyi</definedName>
    <definedName name="retytttttttttttttttttt" localSheetId="1">'2024'!retytttttttttttttttttt</definedName>
    <definedName name="retytttttttttttttttttt" localSheetId="2">'2024 (корр)'!retytttttttttttttttttt</definedName>
    <definedName name="retytttttttttttttttttt">[0]!retytttttttttttttttttt</definedName>
    <definedName name="Revolver_Interest" localSheetId="1">#REF!</definedName>
    <definedName name="Revolver_Interest" localSheetId="2">#REF!</definedName>
    <definedName name="Revolver_Interest">#REF!</definedName>
    <definedName name="RevSens" localSheetId="1">#REF!</definedName>
    <definedName name="RevSens" localSheetId="2">#REF!</definedName>
    <definedName name="RevSens">#REF!</definedName>
    <definedName name="rgk">[53]FST5!$G$214:$G$217,[53]FST5!$G$219:$G$224,[53]FST5!$G$226,[53]FST5!$G$228,[53]FST5!$G$230,[53]FST5!$G$232,[53]FST5!$G$197:$G$212</definedName>
    <definedName name="rhfgfh" localSheetId="1">'2024'!rhfgfh</definedName>
    <definedName name="rhfgfh" localSheetId="2">'2024 (корр)'!rhfgfh</definedName>
    <definedName name="rhfgfh">[0]!rhfgfh</definedName>
    <definedName name="rj">[4]!rj</definedName>
    <definedName name="ROZN_09">'[19]2009'!#REF!</definedName>
    <definedName name="rpptwyw" localSheetId="1">{0;0;0;0;1;#N/A;0.75;0.75;0.58;0.63;2;FALSE;FALSE;FALSE;FALSE;FALSE;#N/A;1;98;#N/A;#N/A;"&amp;L&amp;7 LON-IBD1\DATA:GLOBAL\INDUSTRY\EMPLOYEE\HUBER\BROADWAY\&amp;F -- &amp;D, &amp;T -- Page &amp;P of &amp;N
&amp;10";"&amp;L&amp;""Arial,Italic""&amp;8&amp;F Page &amp;P of &amp;N &amp;D &amp;T "}</definedName>
    <definedName name="rpptwyw" localSheetId="2">{0;0;0;0;1;#N/A;0.75;0.75;0.58;0.63;2;FALSE;FALSE;FALSE;FALSE;FALSE;#N/A;1;98;#N/A;#N/A;"&amp;L&amp;7 LON-IBD1\DATA:GLOBAL\INDUSTRY\EMPLOYEE\HUBER\BROADWAY\&amp;F -- &amp;D, &amp;T -- Page &amp;P of &amp;N
&amp;10";"&amp;L&amp;""Arial,Italic""&amp;8&amp;F Page &amp;P of &amp;N &amp;D &amp;T "}</definedName>
    <definedName name="rpptwyw">{0;0;0;0;1;#N/A;0.75;0.75;0.58;0.63;2;FALSE;FALSE;FALSE;FALSE;FALSE;#N/A;1;98;#N/A;#N/A;"&amp;L&amp;7 LON-IBD1\DATA:GLOBAL\INDUSTRY\EMPLOYEE\HUBER\BROADWAY\&amp;F -- &amp;D, &amp;T -- Page &amp;P of &amp;N
&amp;10";"&amp;L&amp;""Arial,Italic""&amp;8&amp;F Page &amp;P of &amp;N &amp;D &amp;T "}</definedName>
    <definedName name="rr" localSheetId="1">'2024'!rr</definedName>
    <definedName name="rr" localSheetId="2">'2024 (корр)'!rr</definedName>
    <definedName name="rr">[0]!rr</definedName>
    <definedName name="ŕŕ" localSheetId="1">'2024'!ŕŕ</definedName>
    <definedName name="ŕŕ" localSheetId="2">'2024 (корр)'!ŕŕ</definedName>
    <definedName name="ŕŕ">[0]!ŕŕ</definedName>
    <definedName name="RRE" localSheetId="1">#REF!</definedName>
    <definedName name="RRE" localSheetId="2">#REF!</definedName>
    <definedName name="RRE">#REF!</definedName>
    <definedName name="rrr">[54]Справочники!$B$23:$B$26</definedName>
    <definedName name="rrtdrdrdsf" localSheetId="1" hidden="1">{#N/A,#N/A,TRUE,"Лист1";#N/A,#N/A,TRUE,"Лист2";#N/A,#N/A,TRUE,"Лист3"}</definedName>
    <definedName name="rrtdrdrdsf" localSheetId="2" hidden="1">{#N/A,#N/A,TRUE,"Лист1";#N/A,#N/A,TRUE,"Лист2";#N/A,#N/A,TRUE,"Лист3"}</definedName>
    <definedName name="rrtdrdrdsf" hidden="1">{#N/A,#N/A,TRUE,"Лист1";#N/A,#N/A,TRUE,"Лист2";#N/A,#N/A,TRUE,"Лист3"}</definedName>
    <definedName name="rrtget6" localSheetId="1">'2024'!rrtget6</definedName>
    <definedName name="rrtget6" localSheetId="2">'2024 (корр)'!rrtget6</definedName>
    <definedName name="rrtget6">[0]!rrtget6</definedName>
    <definedName name="rsk">[30]Справочники!$D$1:$D$62</definedName>
    <definedName name="rsk_list">[45]Info!$C$4:$C$25</definedName>
    <definedName name="rt" localSheetId="1">'2024'!rt</definedName>
    <definedName name="rt" localSheetId="2">'2024 (корр)'!rt</definedName>
    <definedName name="rt">[0]!rt</definedName>
    <definedName name="rtrt">#N/A</definedName>
    <definedName name="rtrtrtr" localSheetId="1">'2024'!rtrtrtr</definedName>
    <definedName name="rtrtrtr" localSheetId="2">'2024 (корр)'!rtrtrtr</definedName>
    <definedName name="rtrtrtr">[0]!rtrtrtr</definedName>
    <definedName name="rtttttttt" localSheetId="1">'2024'!rtttttttt</definedName>
    <definedName name="rtttttttt" localSheetId="2">'2024 (корр)'!rtttttttt</definedName>
    <definedName name="rtttttttt">[0]!rtttttttt</definedName>
    <definedName name="rty">[4]!rty</definedName>
    <definedName name="rtyuiuy" localSheetId="1">'2024'!rtyuiuy</definedName>
    <definedName name="rtyuiuy" localSheetId="2">'2024 (корр)'!rtyuiuy</definedName>
    <definedName name="rtyuiuy">[0]!rtyuiuy</definedName>
    <definedName name="RYUKU" localSheetId="1">'2024'!RYUKU</definedName>
    <definedName name="RYUKU" localSheetId="2">'2024 (корр)'!RYUKU</definedName>
    <definedName name="RYUKU">[0]!RYUKU</definedName>
    <definedName name="s">[4]!s</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4r6">[4]!s4r6</definedName>
    <definedName name="S5_">#REF!</definedName>
    <definedName name="S6_">#REF!</definedName>
    <definedName name="S7_">#REF!</definedName>
    <definedName name="S8_">#REF!</definedName>
    <definedName name="S9_">#REF!</definedName>
    <definedName name="sadfsd">[55]t_настройки!$I$88</definedName>
    <definedName name="sales">#REF!</definedName>
    <definedName name="sales_elliott">#REF!</definedName>
    <definedName name="sales_europe">#REF!</definedName>
    <definedName name="sales_hss">#REF!</definedName>
    <definedName name="sales_na">#REF!</definedName>
    <definedName name="sales_tex">#REF!</definedName>
    <definedName name="samara">#REF!</definedName>
    <definedName name="SAPBEXhrIndnt" hidden="1">3</definedName>
    <definedName name="SAPBEXrevision" hidden="1">1</definedName>
    <definedName name="SAPBEXsysID" hidden="1">"BW2"</definedName>
    <definedName name="SAPBEXwbID" hidden="1">"479GSPMTNK9HM4ZSIVE5K2SH6"</definedName>
    <definedName name="SAPsysID" hidden="1">"708C5W7SBKP804JT78WJ0JNKI"</definedName>
    <definedName name="SAPwbID" hidden="1">"ARS"</definedName>
    <definedName name="sas" localSheetId="1">{0.1;0;0.382758620689655;0;0;0;0.258620689655172;0;0.258620689655172}</definedName>
    <definedName name="sas" localSheetId="2">{0.1;0;0.382758620689655;0;0;0;0.258620689655172;0;0.258620689655172}</definedName>
    <definedName name="sas">{0.1;0;0.382758620689655;0;0;0;0.258620689655172;0;0.258620689655172}</definedName>
    <definedName name="SB_NET_COPY">#REF!</definedName>
    <definedName name="SBC">#REF!</definedName>
    <definedName name="SBCOUNT">#REF!</definedName>
    <definedName name="SBT_ET">#REF!</definedName>
    <definedName name="SBT_PROT" localSheetId="1">#REF!,#REF!,#REF!,#REF!,P1_SBT_PROT</definedName>
    <definedName name="SBT_PROT" localSheetId="2">#REF!,#REF!,#REF!,#REF!,P1_SBT_PROT</definedName>
    <definedName name="SBT_PROT">#REF!,#REF!,#REF!,#REF!,P1_SBT_PROT</definedName>
    <definedName name="SBTcom">#REF!</definedName>
    <definedName name="sbyt">[53]FST5!$G$70:$G$75,[53]FST5!$G$77:$G$78,[53]FST5!$G$80:$G$83,[53]FST5!$G$85,[53]FST5!$G$87:$G$91,[53]FST5!$G$93,[53]FST5!$G$95:$G$97,[53]FST5!$G$52:$G$68</definedName>
    <definedName name="SCENARIOS">[38]TEHSHEET!$K$6:$K$7</definedName>
    <definedName name="sch">#REF!</definedName>
    <definedName name="SCOPE">#REF!</definedName>
    <definedName name="SCOPE_16_LD">#REF!</definedName>
    <definedName name="SCOPE_16_PRT" localSheetId="1">P1_SCOPE_16_PRT,P2_SCOPE_16_PRT</definedName>
    <definedName name="SCOPE_16_PRT" localSheetId="2">P1_SCOPE_16_PRT,P2_SCOPE_16_PRT</definedName>
    <definedName name="SCOPE_16_PRT">P1_SCOPE_16_PRT,P2_SCOPE_16_PRT</definedName>
    <definedName name="SCOPE_17.1_LD" localSheetId="1">#REF!</definedName>
    <definedName name="SCOPE_17.1_LD" localSheetId="2">#REF!</definedName>
    <definedName name="SCOPE_17.1_LD">#REF!</definedName>
    <definedName name="SCOPE_17.1_PRT">'[56]17.1'!$D$14:$F$17,'[56]17.1'!$D$19:$F$22,'[56]17.1'!$I$9:$I$12,'[56]17.1'!$I$14:$I$17,'[56]17.1'!$I$19:$I$22,'[56]17.1'!$D$9:$F$12</definedName>
    <definedName name="SCOPE_17_LD">#REF!</definedName>
    <definedName name="SCOPE_17_PRT">#N/A</definedName>
    <definedName name="SCOPE_2">#REF!</definedName>
    <definedName name="SCOPE_2.1_LD">#REF!</definedName>
    <definedName name="SCOPE_2.1_PRT">#REF!</definedName>
    <definedName name="SCOPE_2.2_LD">#REF!</definedName>
    <definedName name="SCOPE_2.2_PRT">#REF!</definedName>
    <definedName name="SCOPE_2_1">#REF!</definedName>
    <definedName name="SCOPE_2_DR1">#REF!</definedName>
    <definedName name="SCOPE_2_DR10">#REF!</definedName>
    <definedName name="SCOPE_2_DR11">#REF!</definedName>
    <definedName name="SCOPE_2_DR2">#REF!</definedName>
    <definedName name="SCOPE_2_DR3">#REF!</definedName>
    <definedName name="SCOPE_2_DR4">#REF!</definedName>
    <definedName name="SCOPE_2_DR5">#REF!</definedName>
    <definedName name="SCOPE_2_DR6">#REF!</definedName>
    <definedName name="SCOPE_2_DR7">#REF!</definedName>
    <definedName name="SCOPE_2_DR8">#REF!</definedName>
    <definedName name="SCOPE_2_DR9">#REF!</definedName>
    <definedName name="SCOPE_24_LD">'[56]24'!$E$8:$J$47,'[56]24'!$E$49:$J$66</definedName>
    <definedName name="SCOPE_24_PRT">'[56]24'!$E$41:$I$41,'[56]24'!$E$34:$I$34,'[56]24'!$E$36:$I$36,'[56]24'!$E$43:$I$43</definedName>
    <definedName name="SCOPE_25_LD">#REF!</definedName>
    <definedName name="SCOPE_25_PRT">'[56]25'!$E$20:$I$20,'[56]25'!$E$34:$I$34,'[56]25'!$E$41:$I$41,'[56]25'!$E$8:$I$10</definedName>
    <definedName name="SCOPE_3_DR1">#REF!</definedName>
    <definedName name="SCOPE_3_DR10">#REF!</definedName>
    <definedName name="SCOPE_3_DR11">#REF!</definedName>
    <definedName name="SCOPE_3_DR2">#REF!</definedName>
    <definedName name="SCOPE_3_DR3">#REF!</definedName>
    <definedName name="SCOPE_3_DR4">#REF!</definedName>
    <definedName name="SCOPE_3_DR5">#REF!</definedName>
    <definedName name="SCOPE_3_DR6">#REF!</definedName>
    <definedName name="SCOPE_3_DR7">#REF!</definedName>
    <definedName name="SCOPE_3_DR8">#REF!</definedName>
    <definedName name="SCOPE_3_DR9">#REF!</definedName>
    <definedName name="SCOPE_3_LD">#REF!</definedName>
    <definedName name="SCOPE_3_PRT">#REF!</definedName>
    <definedName name="SCOPE_4_LD">#REF!</definedName>
    <definedName name="SCOPE_4_PRT">#N/A</definedName>
    <definedName name="SCOPE_5_LD">#REF!</definedName>
    <definedName name="SCOPE_5_PRT">#N/A</definedName>
    <definedName name="SCOPE_APR">#REF!</definedName>
    <definedName name="SCOPE_AUG">#REF!</definedName>
    <definedName name="SCOPE_BAL_EN">#REF!</definedName>
    <definedName name="SCOPE_BAL_PW">[57]мощность!$D$18:$P$21,[57]мощность!$S$18:$AE$21,[57]мощность!$AH$18:$AT$21,[57]мощность!$AW$18:$BI$21,[57]мощность!$BL$18:$BX$21,[57]мощность!$CA$18:$CM$21,[57]мощность!$CP$18:$DB$21,[57]мощность!$DE$18:$DQ$21,[57]мощность!$DT$18:$EF$21,[57]мощность!$EI$18:$EU$21,[57]мощность!$EX$18:$FJ$21,[57]мощность!$FM$18:$FY$21,[57]мощность!$GD$18:$GP$21</definedName>
    <definedName name="SCOPE_CL">[58]Справочники!$F$11:$F$11</definedName>
    <definedName name="SCOPE_CORR" localSheetId="1">#REF!,#REF!,#REF!,#REF!,#REF!,P1_SCOPE_CORR,P2_SCOPE_CORR</definedName>
    <definedName name="SCOPE_CORR" localSheetId="2">#REF!,#REF!,#REF!,#REF!,#REF!,P1_SCOPE_CORR,P2_SCOPE_CORR</definedName>
    <definedName name="SCOPE_CORR">#REF!,#REF!,#REF!,#REF!,#REF!,P1_SCOPE_CORR,P2_SCOPE_CORR</definedName>
    <definedName name="SCOPE_CPR">#REF!</definedName>
    <definedName name="SCOPE_DATA_CNG">#REF!,#REF!,#REF!</definedName>
    <definedName name="SCOPE_DEC">#REF!</definedName>
    <definedName name="SCOPE_DOP">#N/A</definedName>
    <definedName name="SCOPE_DOP2" localSheetId="1">#REF!,#REF!,#REF!,#REF!,#REF!,#REF!</definedName>
    <definedName name="SCOPE_DOP2" localSheetId="2">#REF!,#REF!,#REF!,#REF!,#REF!,#REF!</definedName>
    <definedName name="SCOPE_DOP2">#REF!,#REF!,#REF!,#REF!,#REF!,#REF!</definedName>
    <definedName name="SCOPE_DOP3" localSheetId="1">#REF!,#REF!,#REF!,#REF!,#REF!,#REF!</definedName>
    <definedName name="SCOPE_DOP3" localSheetId="2">#REF!,#REF!,#REF!,#REF!,#REF!,#REF!</definedName>
    <definedName name="SCOPE_DOP3">#REF!,#REF!,#REF!,#REF!,#REF!,#REF!</definedName>
    <definedName name="SCOPE_ESOLD">#REF!</definedName>
    <definedName name="SCOPE_ETALON">#REF!</definedName>
    <definedName name="SCOPE_ETALON2">#REF!</definedName>
    <definedName name="SCOPE_F1_PRT">#N/A</definedName>
    <definedName name="SCOPE_F2_LD1">#REF!</definedName>
    <definedName name="SCOPE_F2_LD2">#REF!</definedName>
    <definedName name="SCOPE_F2_PRT">#N/A</definedName>
    <definedName name="SCOPE_FEB">#REF!</definedName>
    <definedName name="SCOPE_FL">[58]Справочники!$H$11:$H$14</definedName>
    <definedName name="SCOPE_FLOAD" localSheetId="1">#REF!,P1_SCOPE_FLOAD</definedName>
    <definedName name="SCOPE_FLOAD" localSheetId="2">#REF!,P1_SCOPE_FLOAD</definedName>
    <definedName name="SCOPE_FLOAD">#REF!,P1_SCOPE_FLOAD</definedName>
    <definedName name="SCOPE_FORM46_EE1">#REF!</definedName>
    <definedName name="SCOPE_FORM46_EE1_ZAG_KOD">[15]Заголовок!#REF!</definedName>
    <definedName name="SCOPE_FRML" localSheetId="1">#REF!,#REF!,P1_SCOPE_FRML</definedName>
    <definedName name="SCOPE_FRML" localSheetId="2">#REF!,#REF!,P1_SCOPE_FRML</definedName>
    <definedName name="SCOPE_FRML">#REF!,#REF!,P1_SCOPE_FRML</definedName>
    <definedName name="SCOPE_FST7" localSheetId="1">#REF!,#REF!,#REF!,#REF!,P1_SCOPE_FST7</definedName>
    <definedName name="SCOPE_FST7" localSheetId="2">#REF!,#REF!,#REF!,#REF!,P1_SCOPE_FST7</definedName>
    <definedName name="SCOPE_FST7">#REF!,#REF!,#REF!,#REF!,P1_SCOPE_FST7</definedName>
    <definedName name="SCOPE_FUEL_ET">#REF!</definedName>
    <definedName name="SCOPE_FULL_LOAD" localSheetId="1">'2024'!P16_SCOPE_FULL_LOAD,'2024'!P17_SCOPE_FULL_LOAD</definedName>
    <definedName name="SCOPE_FULL_LOAD" localSheetId="2">'2024 (корр)'!P16_SCOPE_FULL_LOAD,'2024 (корр)'!P17_SCOPE_FULL_LOAD</definedName>
    <definedName name="SCOPE_FULL_LOAD">P16_SCOPE_FULL_LOAD,P17_SCOPE_FULL_LOAD</definedName>
    <definedName name="SCOPE_IND" localSheetId="1">#REF!,#REF!,P1_SCOPE_IND,P2_SCOPE_IND,P3_SCOPE_IND,P4_SCOPE_IND</definedName>
    <definedName name="SCOPE_IND" localSheetId="2">#REF!,#REF!,P1_SCOPE_IND,P2_SCOPE_IND,P3_SCOPE_IND,P4_SCOPE_IND</definedName>
    <definedName name="SCOPE_IND">#REF!,#REF!,P1_SCOPE_IND,P2_SCOPE_IND,P3_SCOPE_IND,P4_SCOPE_IND</definedName>
    <definedName name="SCOPE_IND2" localSheetId="1">#REF!,#REF!,#REF!,P1_SCOPE_IND2,P2_SCOPE_IND2,P3_SCOPE_IND2,P4_SCOPE_IND2</definedName>
    <definedName name="SCOPE_IND2" localSheetId="2">#REF!,#REF!,#REF!,P1_SCOPE_IND2,P2_SCOPE_IND2,P3_SCOPE_IND2,P4_SCOPE_IND2</definedName>
    <definedName name="SCOPE_IND2">#REF!,#REF!,#REF!,P1_SCOPE_IND2,P2_SCOPE_IND2,P3_SCOPE_IND2,P4_SCOPE_IND2</definedName>
    <definedName name="SCOPE_JAN">#REF!</definedName>
    <definedName name="SCOPE_JUL">#REF!</definedName>
    <definedName name="SCOPE_JUN">#REF!</definedName>
    <definedName name="scope_ld">#REF!</definedName>
    <definedName name="SCOPE_LOAD">#REF!</definedName>
    <definedName name="SCOPE_LOAD_FUEL">#REF!</definedName>
    <definedName name="SCOPE_LOAD1">#REF!</definedName>
    <definedName name="SCOPE_LOAD2">'[59]Стоимость ЭЭ'!$G$111:$AN$113,'[59]Стоимость ЭЭ'!$G$93:$AN$95,'[59]Стоимость ЭЭ'!$G$51:$AN$53</definedName>
    <definedName name="SCOPE_MAR">#REF!</definedName>
    <definedName name="SCOPE_MAY">#REF!</definedName>
    <definedName name="SCOPE_MO">[60]Справочники!$K$6:$K$742,[60]Справочники!#REF!</definedName>
    <definedName name="SCOPE_MUPS">[60]Свод!#REF!,[60]Свод!#REF!</definedName>
    <definedName name="SCOPE_MUPS_NAMES">[60]Свод!#REF!,[60]Свод!#REF!</definedName>
    <definedName name="SCOPE_NALOG">[61]Справочники!$R$3:$R$4</definedName>
    <definedName name="SCOPE_NET_DATE">#N/A</definedName>
    <definedName name="SCOPE_NET_NVV">#N/A</definedName>
    <definedName name="SCOPE_NOTIND" localSheetId="1">P1_SCOPE_NOTIND,P2_SCOPE_NOTIND,P3_SCOPE_NOTIND,P4_SCOPE_NOTIND,P5_SCOPE_NOTIND,P6_SCOPE_NOTIND,P7_SCOPE_NOTIND,P8_SCOPE_NOTIND</definedName>
    <definedName name="SCOPE_NOTIND" localSheetId="2">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1">P4_SCOPE_NotInd2,P5_SCOPE_NotInd2,P6_SCOPE_NotInd2,'2024'!P7_SCOPE_NotInd2</definedName>
    <definedName name="SCOPE_NotInd2" localSheetId="2">P4_SCOPE_NotInd2,P5_SCOPE_NotInd2,P6_SCOPE_NotInd2,'2024 (корр)'!P7_SCOPE_NotInd2</definedName>
    <definedName name="SCOPE_NotInd2">P4_SCOPE_NotInd2,P5_SCOPE_NotInd2,P6_SCOPE_NotInd2,P7_SCOPE_NotInd2</definedName>
    <definedName name="SCOPE_NotInd3" localSheetId="1">#REF!,#REF!,#REF!,P1_SCOPE_NotInd3,P2_SCOPE_NotInd3</definedName>
    <definedName name="SCOPE_NotInd3" localSheetId="2">#REF!,#REF!,#REF!,P1_SCOPE_NotInd3,P2_SCOPE_NotInd3</definedName>
    <definedName name="SCOPE_NotInd3">#REF!,#REF!,#REF!,P1_SCOPE_NotInd3,P2_SCOPE_NotInd3</definedName>
    <definedName name="SCOPE_NOV">#REF!</definedName>
    <definedName name="SCOPE_OCT">#REF!</definedName>
    <definedName name="SCOPE_ORE">#REF!</definedName>
    <definedName name="SCOPE_OUTD">[53]FST5!$G$23:$G$30,[53]FST5!$G$32:$G$35,[53]FST5!$G$37,[53]FST5!$G$39:$G$45,[53]FST5!$G$47,[53]FST5!$G$49,[53]FST5!$G$5:$G$21</definedName>
    <definedName name="SCOPE_PER_LD">#REF!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EGIONS">#REF!</definedName>
    <definedName name="SCOPE_REGLD">#REF!</definedName>
    <definedName name="SCOPE_REGS">#N/A</definedName>
    <definedName name="SCOPE_RG">#REF!</definedName>
    <definedName name="SCOPE_SAVE2" localSheetId="1">#REF!,#REF!,#REF!,#REF!,#REF!,P1_SCOPE_SAVE2,P2_SCOPE_SAVE2</definedName>
    <definedName name="SCOPE_SAVE2" localSheetId="2">#REF!,#REF!,#REF!,#REF!,#REF!,P1_SCOPE_SAVE2,P2_SCOPE_SAVE2</definedName>
    <definedName name="SCOPE_SAVE2">#REF!,#REF!,#REF!,#REF!,#REF!,P1_SCOPE_SAVE2,P2_SCOPE_SAVE2</definedName>
    <definedName name="SCOPE_SBTLD">#REF!</definedName>
    <definedName name="SCOPE_SEP">#REF!</definedName>
    <definedName name="SCOPE_SETLD">#REF!</definedName>
    <definedName name="SCOPE_SPR_ET">#REF!</definedName>
    <definedName name="SCOPE_SPR_PRT">[56]Справочники!$D$21:$J$22,[56]Справочники!$E$13:$I$14,[56]Справочники!$F$27:$H$28</definedName>
    <definedName name="SCOPE_SS" localSheetId="1">#REF!,#REF!,#REF!,#REF!,#REF!,#REF!</definedName>
    <definedName name="SCOPE_SS" localSheetId="2">#REF!,#REF!,#REF!,#REF!,#REF!,#REF!</definedName>
    <definedName name="SCOPE_SS">#REF!,#REF!,#REF!,#REF!,#REF!,#REF!</definedName>
    <definedName name="SCOPE_SS2">#REF!</definedName>
    <definedName name="SCOPE_SV_LD1" localSheetId="1">#REF!,#REF!,#REF!,#REF!,#REF!,P1_SCOPE_SV_LD1</definedName>
    <definedName name="SCOPE_SV_LD1" localSheetId="2">#REF!,#REF!,#REF!,#REF!,#REF!,P1_SCOPE_SV_LD1</definedName>
    <definedName name="SCOPE_SV_LD1">#REF!,#REF!,#REF!,#REF!,#REF!,P1_SCOPE_SV_LD1</definedName>
    <definedName name="SCOPE_SV_LD2">#REF!</definedName>
    <definedName name="SCOPE_SV_PRT" localSheetId="1">P1_SCOPE_SV_PRT,P2_SCOPE_SV_PRT,P3_SCOPE_SV_PRT</definedName>
    <definedName name="SCOPE_SV_PRT" localSheetId="2">P1_SCOPE_SV_PRT,P2_SCOPE_SV_PRT,P3_SCOPE_SV_PRT</definedName>
    <definedName name="SCOPE_SV_PRT">P1_SCOPE_SV_PRT,P2_SCOPE_SV_PRT,P3_SCOPE_SV_PRT</definedName>
    <definedName name="SCOPE_SVOD">[62]Свод!$K$34,[62]Свод!$D$4:$K$31</definedName>
    <definedName name="SCOPE_SYS_B">#REF!</definedName>
    <definedName name="SCOPE_SYS_SVOD">#N/A</definedName>
    <definedName name="SCOPE_TAR">#N/A</definedName>
    <definedName name="SCOPE_TAR_B">#REF!,#REF!,#REF!</definedName>
    <definedName name="SCOPE_TAR_OLD">#N/A</definedName>
    <definedName name="SCOPE_TAR_REG">#REF!,#REF!,#REF!,#REF!,#REF!</definedName>
    <definedName name="SCOPE_TAR_SAVE">#REF!,#REF!</definedName>
    <definedName name="SCOPE_TAR_SAVE_B">#REF!</definedName>
    <definedName name="SCOPE_TAR_SYS">#REF!</definedName>
    <definedName name="SCOPE_TEST">#REF!</definedName>
    <definedName name="SCOPE_TP">[53]FST5!$L$12:$L$23,[53]FST5!$L$5:$L$8</definedName>
    <definedName name="SCOPE_YEAR">#REF!</definedName>
    <definedName name="SCOPE10">#REF!</definedName>
    <definedName name="SCOPE11">#REF!</definedName>
    <definedName name="SCOPE12">#REF!</definedName>
    <definedName name="SCOPE2">#REF!</definedName>
    <definedName name="SCOPE3">#REF!</definedName>
    <definedName name="SCOPE4">#REF!</definedName>
    <definedName name="SCOPE5">#REF!</definedName>
    <definedName name="SCOPE6">#REF!</definedName>
    <definedName name="SCOPE7">#REF!</definedName>
    <definedName name="SCOPE8">#REF!</definedName>
    <definedName name="SCOPE9">#REF!</definedName>
    <definedName name="sd">[1]!sd</definedName>
    <definedName name="sdcewcsdcfs">[1]!sdcewcsdcfs</definedName>
    <definedName name="sddfjgh">[4]!sddfjgh</definedName>
    <definedName name="sdf">#REF!</definedName>
    <definedName name="sdfdgfg" localSheetId="1">'2024'!sdfdgfg</definedName>
    <definedName name="sdfdgfg" localSheetId="2">'2024 (корр)'!sdfdgfg</definedName>
    <definedName name="sdfdgfg">[0]!sdfdgfg</definedName>
    <definedName name="sdfdgfjhjk" localSheetId="1">'2024'!sdfdgfjhjk</definedName>
    <definedName name="sdfdgfjhjk" localSheetId="2">'2024 (корр)'!sdfdgfjhjk</definedName>
    <definedName name="sdfdgfjhjk">[0]!sdfdgfjhjk</definedName>
    <definedName name="sdfdgghfj" localSheetId="1">'2024'!sdfdgghfj</definedName>
    <definedName name="sdfdgghfj" localSheetId="2">'2024 (корр)'!sdfdgghfj</definedName>
    <definedName name="sdfdgghfj">[0]!sdfdgghfj</definedName>
    <definedName name="sdfgdfgj" localSheetId="1">'2024'!sdfgdfgj</definedName>
    <definedName name="sdfgdfgj" localSheetId="2">'2024 (корр)'!sdfgdfgj</definedName>
    <definedName name="sdfgdfgj">[0]!sdfgdfgj</definedName>
    <definedName name="sdgseg" localSheetId="1">'2024'!sdgseg</definedName>
    <definedName name="sdgseg" localSheetId="2">'2024 (корр)'!sdgseg</definedName>
    <definedName name="sdgseg">[0]!sdgseg</definedName>
    <definedName name="SDGTSD" localSheetId="1">'2024'!SDGTSD</definedName>
    <definedName name="SDGTSD" localSheetId="2">'2024 (корр)'!SDGTSD</definedName>
    <definedName name="SDGTSD">[0]!SDGTSD</definedName>
    <definedName name="sdk">[4]!sdk</definedName>
    <definedName name="sds">#N/A</definedName>
    <definedName name="sdsdfsf" localSheetId="1">'2024'!sdsdfsf</definedName>
    <definedName name="sdsdfsf" localSheetId="2">'2024 (корр)'!sdsdfsf</definedName>
    <definedName name="sdsdfsf">[0]!sdsdfsf</definedName>
    <definedName name="SelectedRegion" localSheetId="1">#REF!</definedName>
    <definedName name="SelectedRegion" localSheetId="2">#REF!</definedName>
    <definedName name="SelectedRegion">#REF!</definedName>
    <definedName name="SelectedRegionColor" localSheetId="1">#REF!</definedName>
    <definedName name="SelectedRegionColor">#REF!</definedName>
    <definedName name="SEP">#REF!</definedName>
    <definedName name="SET">#REF!</definedName>
    <definedName name="SET_ET">#REF!</definedName>
    <definedName name="SET_PROT" localSheetId="1">#REF!,#REF!,#REF!,#REF!,#REF!,P1_SET_PROT</definedName>
    <definedName name="SET_PROT" localSheetId="2">#REF!,#REF!,#REF!,#REF!,#REF!,P1_SET_PROT</definedName>
    <definedName name="SET_PROT">#REF!,#REF!,#REF!,#REF!,#REF!,P1_SET_PROT</definedName>
    <definedName name="SET_PRT" localSheetId="1">#REF!,#REF!,#REF!,#REF!,P1_SET_PRT</definedName>
    <definedName name="SET_PRT" localSheetId="2">#REF!,#REF!,#REF!,#REF!,P1_SET_PRT</definedName>
    <definedName name="SET_PRT">#REF!,#REF!,#REF!,#REF!,P1_SET_PRT</definedName>
    <definedName name="SETcom">#REF!</definedName>
    <definedName name="seuj">[4]!seuj</definedName>
    <definedName name="sfdfdghfj" localSheetId="1">'2024'!sfdfdghfj</definedName>
    <definedName name="sfdfdghfj" localSheetId="2">'2024 (корр)'!sfdfdghfj</definedName>
    <definedName name="sfdfdghfj">[0]!sfdfdghfj</definedName>
    <definedName name="sfdfghfghj" localSheetId="1">'2024'!sfdfghfghj</definedName>
    <definedName name="sfdfghfghj" localSheetId="2">'2024 (корр)'!sfdfghfghj</definedName>
    <definedName name="sfdfghfghj">[0]!sfdfghfghj</definedName>
    <definedName name="sfdgfdghj" localSheetId="1">'2024'!sfdgfdghj</definedName>
    <definedName name="sfdgfdghj" localSheetId="2">'2024 (корр)'!sfdgfdghj</definedName>
    <definedName name="sfdgfdghj">[0]!sfdgfdghj</definedName>
    <definedName name="Shares" localSheetId="1">#REF!</definedName>
    <definedName name="Shares" localSheetId="2">#REF!</definedName>
    <definedName name="Shares">#REF!</definedName>
    <definedName name="Shares_Issued_Debt" localSheetId="1">#REF!</definedName>
    <definedName name="Shares_Issued_Debt">#REF!</definedName>
    <definedName name="Shares_Issued_Option">#REF!</definedName>
    <definedName name="Shares_Issued_Preferred">#REF!</definedName>
    <definedName name="Sheet2?prefix?">"H"</definedName>
    <definedName name="shshi">[1]!shshi</definedName>
    <definedName name="shshish">[1]!shshish</definedName>
    <definedName name="si">[4]!si</definedName>
    <definedName name="SiCa_цена">#REF!</definedName>
    <definedName name="Simple" localSheetId="1">{0.1;0;0.382758620689655;0;0;0;0.258620689655172;0;0.258620689655172}</definedName>
    <definedName name="Simple" localSheetId="2">{0.1;0;0.382758620689655;0;0;0;0.258620689655172;0;0.258620689655172}</definedName>
    <definedName name="Simple">{0.1;0;0.382758620689655;0;0;0;0.258620689655172;0;0.258620689655172}</definedName>
    <definedName name="size">#REF!</definedName>
    <definedName name="SKQnt">[14]Параметры!$B$4</definedName>
    <definedName name="sks5rk">[4]!sks5rk</definedName>
    <definedName name="SLTax">#REF!</definedName>
    <definedName name="smet" localSheetId="1" hidden="1">{#N/A,#N/A,FALSE,"Себестоимсть-97"}</definedName>
    <definedName name="smet" localSheetId="2" hidden="1">{#N/A,#N/A,FALSE,"Себестоимсть-97"}</definedName>
    <definedName name="smet" hidden="1">{#N/A,#N/A,FALSE,"Себестоимсть-97"}</definedName>
    <definedName name="SmetaList">[63]Лист!#REF!</definedName>
    <definedName name="SoprMat_List10">#REF!</definedName>
    <definedName name="SoprMat_List21_1">#REF!</definedName>
    <definedName name="SoprMat_List21_2">#REF!</definedName>
    <definedName name="SoprMat_List21_3">'[16]Расходы RAB'!#REF!</definedName>
    <definedName name="SoprMat_List21_4">#REF!</definedName>
    <definedName name="SoprMat_List21_5">#REF!</definedName>
    <definedName name="SoprMat_List21_6">#REF!</definedName>
    <definedName name="SP_OPT">#REF!</definedName>
    <definedName name="SP_OPT_ET">[15]TEHSHEET!#REF!</definedName>
    <definedName name="SP_ROZN">#REF!</definedName>
    <definedName name="SP_ROZN_ET">[15]TEHSHEET!#REF!</definedName>
    <definedName name="SP_SC_1">#REF!</definedName>
    <definedName name="SP_SC_2">#REF!</definedName>
    <definedName name="SP_SC_3">#REF!</definedName>
    <definedName name="SP_SC_4">#REF!</definedName>
    <definedName name="SP_SC_5">#REF!</definedName>
    <definedName name="SP_ST_OPT">[15]TEHSHEET!#REF!</definedName>
    <definedName name="SP_ST_ROZN">[15]TEHSHEET!#REF!</definedName>
    <definedName name="SPR_ET">[15]TEHSHEET!#REF!</definedName>
    <definedName name="SPR_GES_ET">#REF!</definedName>
    <definedName name="SPR_GRES_ET">#REF!</definedName>
    <definedName name="SPR_OTH_ET">#REF!</definedName>
    <definedName name="SPR_PROT" localSheetId="1">#REF!,#REF!</definedName>
    <definedName name="SPR_PROT">#REF!,#REF!</definedName>
    <definedName name="SPR_SCOPE">#REF!</definedName>
    <definedName name="SPR_TES_ET">#REF!</definedName>
    <definedName name="SPRAV_PROT">[60]Справочники!$E$6,[60]Справочники!$D$11:$D$902,[60]Справочники!$E$3</definedName>
    <definedName name="sq">#REF!</definedName>
    <definedName name="sri">[4]!sri</definedName>
    <definedName name="srtksr">[4]!srtksr</definedName>
    <definedName name="ss" localSheetId="1">'[26]23'!$A$60:$A$62,'[26]23'!$F$60:$J$62,'[26]23'!$O$60:$P$62,'[26]23'!$A$9:$A$25,P1_T23_Protection</definedName>
    <definedName name="ss" localSheetId="2">'[26]23'!$A$60:$A$62,'[26]23'!$F$60:$J$62,'[26]23'!$O$60:$P$62,'[26]23'!$A$9:$A$25,P1_T23_Protection</definedName>
    <definedName name="ss">'[26]23'!$A$60:$A$62,'[26]23'!$F$60:$J$62,'[26]23'!$O$60:$P$62,'[26]23'!$A$9:$A$25,P1_T23_Protection</definedName>
    <definedName name="sse">[1]!sse</definedName>
    <definedName name="SSSSSSSSSSSSSSS" localSheetId="1">'2024'!SSSSSSSSSSSSSSS</definedName>
    <definedName name="SSSSSSSSSSSSSSS" localSheetId="2">'2024 (корр)'!SSSSSSSSSSSSSSS</definedName>
    <definedName name="SSSSSSSSSSSSSSS">[0]!SSSSSSSSSSSSSSS</definedName>
    <definedName name="SSSSSSSSSSSSSSSSSS" localSheetId="1">'2024'!SSSSSSSSSSSSSSSSSS</definedName>
    <definedName name="SSSSSSSSSSSSSSSSSS" localSheetId="2">'2024 (корр)'!SSSSSSSSSSSSSSSSSS</definedName>
    <definedName name="SSSSSSSSSSSSSSSSSS">[0]!SSSSSSSSSSSSSSSSSS</definedName>
    <definedName name="SSSSSSSSSSSSSSSSSSSSSS" localSheetId="1">'2024'!SSSSSSSSSSSSSSSSSSSSSS</definedName>
    <definedName name="SSSSSSSSSSSSSSSSSSSSSS" localSheetId="2">'2024 (корр)'!SSSSSSSSSSSSSSSSSSSSSS</definedName>
    <definedName name="SSSSSSSSSSSSSSSSSSSSSS">[0]!SSSSSSSSSSSSSSSSSSSSSS</definedName>
    <definedName name="SSSSSSSSSSSSSSSSSSSSSSS" localSheetId="1">'2024'!SSSSSSSSSSSSSSSSSSSSSSS</definedName>
    <definedName name="SSSSSSSSSSSSSSSSSSSSSSS" localSheetId="2">'2024 (корр)'!SSSSSSSSSSSSSSSSSSSSSSS</definedName>
    <definedName name="SSSSSSSSSSSSSSSSSSSSSSS">[0]!SSSSSSSSSSSSSSSSSSSSSSS</definedName>
    <definedName name="staff_costs" localSheetId="1">#REF!</definedName>
    <definedName name="staff_costs" localSheetId="2">#REF!</definedName>
    <definedName name="staff_costs">#REF!</definedName>
    <definedName name="Straight_Preferred_1_1" localSheetId="1">#REF!</definedName>
    <definedName name="Straight_Preferred_1_1" localSheetId="2">#REF!</definedName>
    <definedName name="Straight_Preferred_1_1">#REF!</definedName>
    <definedName name="Straight_Preferred_1_2">#REF!</definedName>
    <definedName name="Straight_Preferred_1_3">#REF!</definedName>
    <definedName name="Straight_Preferred_1_4">#REF!</definedName>
    <definedName name="Straight_Preferred_2_1">#REF!</definedName>
    <definedName name="Straight_Preferred_2_2">#REF!</definedName>
    <definedName name="Straight_Preferred_2_3">#REF!</definedName>
    <definedName name="Straight_Preferred_2_4">#REF!</definedName>
    <definedName name="Straight_Preferred_3_1">#REF!</definedName>
    <definedName name="Straight_Preferred_3_2">#REF!</definedName>
    <definedName name="Straight_Preferred_3_3">#REF!</definedName>
    <definedName name="Straight_Preferred_3_4">#REF!</definedName>
    <definedName name="Straight_Preferred_4_1">#REF!</definedName>
    <definedName name="Straight_Preferred_4_2">#REF!</definedName>
    <definedName name="Straight_Preferred_4_3">#REF!</definedName>
    <definedName name="Straight_Preferred_4_4">#REF!</definedName>
    <definedName name="Straight_Preferred_5_1">#REF!</definedName>
    <definedName name="Straight_Preferred_5_2">#REF!</definedName>
    <definedName name="Straight_Preferred_5_3">#REF!</definedName>
    <definedName name="Straight_Preferred_5_4">#REF!</definedName>
    <definedName name="Straight_Preferred_6_1">#REF!</definedName>
    <definedName name="Straight_Preferred_6_2">#REF!</definedName>
    <definedName name="Straight_Preferred_6_3">#REF!</definedName>
    <definedName name="Straight_Preferred_6_4">#REF!</definedName>
    <definedName name="su">[4]!su</definedName>
    <definedName name="SYS" localSheetId="1">#REF!,#REF!,P1_SYS</definedName>
    <definedName name="SYS" localSheetId="2">#REF!,#REF!,P1_SYS</definedName>
    <definedName name="SYS">#REF!,#REF!,P1_SYS</definedName>
    <definedName name="t" localSheetId="1">'2024'!t</definedName>
    <definedName name="t" localSheetId="2">'2024 (корр)'!t</definedName>
    <definedName name="t">[0]!t</definedName>
    <definedName name="t_year" localSheetId="1">#REF!</definedName>
    <definedName name="t_year" localSheetId="2">#REF!</definedName>
    <definedName name="t_year">#REF!</definedName>
    <definedName name="T0?axis?ПРД?БАЗ">'[64]0'!$I$7:$J$112,'[64]0'!$F$7:$G$112</definedName>
    <definedName name="T0?axis?ПРД?ПРЕД">'[64]0'!$K$7:$L$112,'[64]0'!$D$7:$E$112</definedName>
    <definedName name="T0?axis?ПРД?РЕГ">#REF!</definedName>
    <definedName name="T0?axis?ПФ?ПЛАН">'[64]0'!$I$7:$I$112,'[64]0'!$D$7:$D$112,'[64]0'!$K$7:$K$112,'[64]0'!$F$7:$F$112</definedName>
    <definedName name="T0?axis?ПФ?ФАКТ">'[64]0'!$J$7:$J$112,'[64]0'!$E$7:$E$112,'[64]0'!$L$7:$L$112,'[64]0'!$G$7:$G$112</definedName>
    <definedName name="T0?Copy1">#REF!</definedName>
    <definedName name="T0?Copy2">#REF!</definedName>
    <definedName name="T0?Copy3">#REF!</definedName>
    <definedName name="T0?Copy4">#REF!</definedName>
    <definedName name="T0?Data">'[64]0'!$D$8:$L$52,   '[64]0'!$D$54:$L$59,   '[64]0'!$D$63:$L$64,   '[64]0'!$D$68:$L$70,   '[64]0'!$D$72:$L$74,   '[64]0'!$D$77:$L$92,   '[64]0'!$D$95:$L$97,   '[64]0'!$D$99:$L$104,   '[64]0'!$D$107:$L$108,   '[64]0'!$D$111:$L$112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'[64]0'!$D$8:$H$8,   '[64]0'!$D$86:$H$86</definedName>
    <definedName name="T0?unit?МКВТЧ">#REF!</definedName>
    <definedName name="T0?unit?ПРЦ">'[64]0'!$D$87:$H$88,   '[64]0'!$D$96:$H$97,   '[64]0'!$D$107:$H$108,   '[64]0'!$D$111:$H$112,   '[64]0'!$I$7:$L$112</definedName>
    <definedName name="T0?unit?РУБ.ГКАЛ">'[64]0'!$D$89:$H$89,   '[64]0'!$D$92:$H$92</definedName>
    <definedName name="T0?unit?РУБ.МВТ.МЕС">#REF!</definedName>
    <definedName name="T0?unit?РУБ.ТКВТЧ">#REF!</definedName>
    <definedName name="T0?unit?ТГКАЛ">#REF!</definedName>
    <definedName name="T0?unit?ТРУБ">'[64]0'!$D$14:$H$52,   '[64]0'!$D$54:$H$59,   '[64]0'!$D$63:$H$64,   '[64]0'!$D$68:$H$70,   '[64]0'!$D$72:$H$74,   '[64]0'!$D$77:$H$77,   '[64]0'!$D$79:$H$81,   '[64]0'!$D$90:$H$91,   '[64]0'!$D$99:$H$104,   '[64]0'!$D$78:$H$78</definedName>
    <definedName name="T0_Copy1">#REF!</definedName>
    <definedName name="T1?axis?R?ОРГ">#REF!</definedName>
    <definedName name="T1?axis?R?ОРГ?">#REF!</definedName>
    <definedName name="T1?axis?ПРД?БАЗ">'[64]1'!$I$6:$J$23,'[64]1'!$F$6:$G$23</definedName>
    <definedName name="T1?axis?ПРД?ПРЕД">'[64]1'!$K$6:$L$23,'[64]1'!$D$6:$E$23</definedName>
    <definedName name="T1?axis?ПРД?РЕГ">#REF!</definedName>
    <definedName name="T1?axis?ПРД2?2005">#N/A</definedName>
    <definedName name="T1?axis?ПРД2?2006">#N/A</definedName>
    <definedName name="T1?axis?ПФ?ПЛАН">'[64]1'!$I$6:$I$23,'[64]1'!$D$6:$D$23,'[64]1'!$K$6:$K$23,'[64]1'!$F$6:$F$23</definedName>
    <definedName name="T1?axis?ПФ?ФАКТ">'[64]1'!$J$6:$J$23,'[64]1'!$E$6:$E$23,'[64]1'!$L$6:$L$23,'[64]1'!$G$6:$G$23</definedName>
    <definedName name="T1?Columns">#REF!</definedName>
    <definedName name="T1?Copy2">#REF!</definedName>
    <definedName name="T1?Copy3">#REF!</definedName>
    <definedName name="T1?Data">'[64]1'!$D$6:$L$12,   '[64]1'!$D$14:$L$18,   '[64]1'!$D$20:$L$23</definedName>
    <definedName name="T1?Fuel_type">#N/A</definedName>
    <definedName name="T1?item_ext?РОСТ">#REF!</definedName>
    <definedName name="T1?ItemComments">#REF!</definedName>
    <definedName name="T1?Items">#REF!</definedName>
    <definedName name="T1?L1">#REF!</definedName>
    <definedName name="T1?L1.1.1">#N/A</definedName>
    <definedName name="T1?L1.1.1.1">#N/A</definedName>
    <definedName name="T1?L1.1.2">#N/A</definedName>
    <definedName name="T1?L1.1.2.1">#N/A</definedName>
    <definedName name="T1?L1.1.2.1.1">#N/A</definedName>
    <definedName name="T1?L1.1.2.1.2">#N/A</definedName>
    <definedName name="T1?L1.1.2.1.3" localSheetId="1">#REF!,#REF!,#REF!,#REF!,P1_T1?L1.1.2.1.3,P2_T1?L1.1.2.1.3,P3_T1?L1.1.2.1.3</definedName>
    <definedName name="T1?L1.1.2.1.3" localSheetId="2">#REF!,#REF!,#REF!,#REF!,P1_T1?L1.1.2.1.3,P2_T1?L1.1.2.1.3,P3_T1?L1.1.2.1.3</definedName>
    <definedName name="T1?L1.1.2.1.3">#REF!,#REF!,#REF!,#REF!,P1_T1?L1.1.2.1.3,P2_T1?L1.1.2.1.3,P3_T1?L1.1.2.1.3</definedName>
    <definedName name="T1?L1.1.2.2" localSheetId="1">P1_T1?L1.1.2.2,P2_T1?L1.1.2.2,P3_T1?L1.1.2.2</definedName>
    <definedName name="T1?L1.1.2.2" localSheetId="2">P1_T1?L1.1.2.2,P2_T1?L1.1.2.2,P3_T1?L1.1.2.2</definedName>
    <definedName name="T1?L1.1.2.2">P1_T1?L1.1.2.2,P2_T1?L1.1.2.2,P3_T1?L1.1.2.2</definedName>
    <definedName name="T1?L1.1.2.3" localSheetId="1">P1_T1?L1.1.2.3,P2_T1?L1.1.2.3,P3_T1?L1.1.2.3</definedName>
    <definedName name="T1?L1.1.2.3" localSheetId="2">P1_T1?L1.1.2.3,P2_T1?L1.1.2.3,P3_T1?L1.1.2.3</definedName>
    <definedName name="T1?L1.1.2.3">P1_T1?L1.1.2.3,P2_T1?L1.1.2.3,P3_T1?L1.1.2.3</definedName>
    <definedName name="T1?L1.1.2.4" localSheetId="1">P1_T1?L1.1.2.4,P2_T1?L1.1.2.4,P3_T1?L1.1.2.4</definedName>
    <definedName name="T1?L1.1.2.4" localSheetId="2">P1_T1?L1.1.2.4,P2_T1?L1.1.2.4,P3_T1?L1.1.2.4</definedName>
    <definedName name="T1?L1.1.2.4">P1_T1?L1.1.2.4,P2_T1?L1.1.2.4,P3_T1?L1.1.2.4</definedName>
    <definedName name="T1?L1.1.2.5" localSheetId="1">P1_T1?L1.1.2.5,P2_T1?L1.1.2.5,P3_T1?L1.1.2.5</definedName>
    <definedName name="T1?L1.1.2.5" localSheetId="2">P1_T1?L1.1.2.5,P2_T1?L1.1.2.5,P3_T1?L1.1.2.5</definedName>
    <definedName name="T1?L1.1.2.5">P1_T1?L1.1.2.5,P2_T1?L1.1.2.5,P3_T1?L1.1.2.5</definedName>
    <definedName name="T1?L1.1.2.6" localSheetId="1">P1_T1?L1.1.2.6,P2_T1?L1.1.2.6,P3_T1?L1.1.2.6</definedName>
    <definedName name="T1?L1.1.2.6" localSheetId="2">P1_T1?L1.1.2.6,P2_T1?L1.1.2.6,P3_T1?L1.1.2.6</definedName>
    <definedName name="T1?L1.1.2.6">P1_T1?L1.1.2.6,P2_T1?L1.1.2.6,P3_T1?L1.1.2.6</definedName>
    <definedName name="T1?L1.1.2.7" localSheetId="1">P1_T1?L1.1.2.7,P2_T1?L1.1.2.7,P3_T1?L1.1.2.7</definedName>
    <definedName name="T1?L1.1.2.7" localSheetId="2">P1_T1?L1.1.2.7,P2_T1?L1.1.2.7,P3_T1?L1.1.2.7</definedName>
    <definedName name="T1?L1.1.2.7">P1_T1?L1.1.2.7,P2_T1?L1.1.2.7,P3_T1?L1.1.2.7</definedName>
    <definedName name="T1?L1.1.2.7.1" localSheetId="1">P1_T1?L1.1.2.7.1,P2_T1?L1.1.2.7.1,P3_T1?L1.1.2.7.1</definedName>
    <definedName name="T1?L1.1.2.7.1" localSheetId="2">P1_T1?L1.1.2.7.1,P2_T1?L1.1.2.7.1,P3_T1?L1.1.2.7.1</definedName>
    <definedName name="T1?L1.1.2.7.1">P1_T1?L1.1.2.7.1,P2_T1?L1.1.2.7.1,P3_T1?L1.1.2.7.1</definedName>
    <definedName name="T1?L2" localSheetId="1">#REF!</definedName>
    <definedName name="T1?L2" localSheetId="2">#REF!</definedName>
    <definedName name="T1?L2">#REF!</definedName>
    <definedName name="T1?L3" localSheetId="1">#REF!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#N/A</definedName>
    <definedName name="T1?M2">#N/A</definedName>
    <definedName name="T1?Name">#REF!</definedName>
    <definedName name="T1?Region">#REF!</definedName>
    <definedName name="T1?Scope">#REF!</definedName>
    <definedName name="T1?Table">#REF!</definedName>
    <definedName name="T1?Title">#REF!</definedName>
    <definedName name="T1?unit?ГКАЛ">#N/A</definedName>
    <definedName name="T1?unit?МВТ">#REF!</definedName>
    <definedName name="T1?unit?ПРЦ">#REF!</definedName>
    <definedName name="T1?unit?РУБ.ГКАЛ">#N/A</definedName>
    <definedName name="T1?unit?РУБ.ТОНН">#N/A</definedName>
    <definedName name="T1?unit?СТР">#N/A</definedName>
    <definedName name="T1?unit?ТОНН">#N/A</definedName>
    <definedName name="T1?unit?ТРУБ">#N/A</definedName>
    <definedName name="T1_">#REF!</definedName>
    <definedName name="T1_2_Copy">#REF!</definedName>
    <definedName name="T1_Add_Town">#REF!</definedName>
    <definedName name="T1_Copy">#REF!</definedName>
    <definedName name="T1_Protect">#N/A</definedName>
    <definedName name="T1_unpr_all">'[65]1'!$G$14:$L$66,'[65]1'!$N$14:$S$66,'[65]1'!$U$14:$Z$66,'[65]1'!$U$77:$Z$122,'[65]1'!$N$77:$S$122,'[65]1'!$G$77:$L$122,'[65]1'!$G$140:$L$185,'[65]1'!$N$140:$S$185,'[65]1'!$U$140:$Z$185,'[65]1'!$U$207:$Z$252,'[65]1'!$N$207:$S$252,'[65]1'!$G$207:$L$252,'[65]1'!$G$275:$L$320,'[65]1'!$N$275:$S$320,'[65]1'!$U$275:$Z$320</definedName>
    <definedName name="T1_Unprotected">#REF!,#REF!,#REF!,#REF!,#REF!,#REF!,#REF!,#REF!</definedName>
    <definedName name="T10?axis?R?ДОГОВОР">'[64]10'!$D$9:$L$11, '[64]10'!$D$15:$L$17, '[64]10'!$D$21:$L$23, '[64]10'!$D$27:$L$29</definedName>
    <definedName name="T10?axis?R?ДОГОВОР?">'[64]10'!$B$9:$B$11, '[64]10'!$B$15:$B$17, '[64]10'!$B$21:$B$23, '[64]10'!$B$27:$B$29</definedName>
    <definedName name="T10?axis?ПРД?БАЗ">'[64]10'!$I$6:$J$31,'[64]10'!$F$6:$G$31</definedName>
    <definedName name="T10?axis?ПРД?ПРЕД">'[64]10'!$K$6:$L$31,'[64]10'!$D$6:$E$31</definedName>
    <definedName name="T10?axis?ПРД?РЕГ">#REF!</definedName>
    <definedName name="T10?axis?ПФ?ПЛАН">'[64]10'!$I$6:$I$31,'[64]10'!$D$6:$D$31,'[64]10'!$K$6:$K$31,'[64]10'!$F$6:$F$31</definedName>
    <definedName name="T10?axis?ПФ?ФАКТ">'[64]10'!$J$6:$J$31,'[64]10'!$E$6:$E$31,'[64]10'!$L$6:$L$31,'[64]10'!$G$6:$G$31</definedName>
    <definedName name="T10?Data">'[64]10'!$D$6:$L$7, '[64]10'!$D$9:$L$11, '[64]10'!$D$13:$L$13, '[64]10'!$D$15:$L$17, '[64]10'!$D$19:$L$19, '[64]10'!$D$21:$L$23, '[64]10'!$D$25:$L$25, '[64]10'!$D$27:$L$29, '[64]10'!$D$31:$L$31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[15]TEHSHEET!#REF!</definedName>
    <definedName name="T10_OPT">#REF!</definedName>
    <definedName name="T10_ROZN">#REF!</definedName>
    <definedName name="T11?axis?R?ДОГОВОР">'[64]11'!$D$8:$L$11, '[64]11'!$D$15:$L$18, '[64]11'!$D$22:$L$23, '[64]11'!$D$29:$L$32, '[64]11'!$D$36:$L$39, '[64]11'!$D$43:$L$46, '[64]11'!$D$51:$L$54, '[64]11'!$D$58:$L$61, '[64]11'!$D$65:$L$68, '[64]11'!$D$72:$L$82</definedName>
    <definedName name="T11?axis?R?ДОГОВОР?">'[64]11'!$B$72:$B$82, '[64]11'!$B$65:$B$68, '[64]11'!$B$58:$B$61, '[64]11'!$B$51:$B$54, '[64]11'!$B$43:$B$46, '[64]11'!$B$36:$B$39, '[64]11'!$B$29:$B$33, '[64]11'!$B$22:$B$25, '[64]11'!$B$15:$B$18, '[64]11'!$B$8:$B$11</definedName>
    <definedName name="T11?axis?ПРД?БАЗ">'[64]11'!$I$6:$J$84,'[64]11'!$F$6:$G$84</definedName>
    <definedName name="T11?axis?ПРД?ПРЕД">'[64]11'!$K$6:$L$84,'[64]11'!$D$6:$E$84</definedName>
    <definedName name="T11?axis?ПРД?РЕГ">'[66]услуги непроизводств.'!#REF!</definedName>
    <definedName name="T11?axis?ПФ?ПЛАН">'[64]11'!$I$6:$I$84,'[64]11'!$D$6:$D$84,'[64]11'!$K$6:$K$84,'[64]11'!$F$6:$F$84</definedName>
    <definedName name="T11?axis?ПФ?ФАКТ">'[64]11'!$J$6:$J$84,'[64]11'!$E$6:$E$84,'[64]11'!$L$6:$L$84,'[64]11'!$G$6:$G$84</definedName>
    <definedName name="T11?Data">#N/A</definedName>
    <definedName name="T11?Name">'[66]услуги непроизводств.'!#REF!</definedName>
    <definedName name="T11_Copy1">'[66]услуги непроизводств.'!#REF!</definedName>
    <definedName name="T11_Copy2">'[66]услуги непроизводств.'!#REF!</definedName>
    <definedName name="T11_Copy3">'[66]услуги непроизводств.'!#REF!</definedName>
    <definedName name="T11_Copy4">'[66]услуги непроизводств.'!#REF!</definedName>
    <definedName name="T11_Copy5">'[66]услуги непроизводств.'!#REF!</definedName>
    <definedName name="T11_Copy6">'[66]услуги непроизводств.'!#REF!</definedName>
    <definedName name="T11_Copy7.1">'[66]услуги непроизводств.'!#REF!</definedName>
    <definedName name="T11_Copy7.2">'[66]услуги непроизводств.'!#REF!</definedName>
    <definedName name="T11_Copy8">'[66]услуги непроизводств.'!#REF!</definedName>
    <definedName name="T11_Copy9">'[66]услуги непроизводств.'!#REF!</definedName>
    <definedName name="T12?axis?R?ДОГОВОР">#REF!</definedName>
    <definedName name="T12?axis?R?ДОГОВОР?">#REF!</definedName>
    <definedName name="T12?axis?ПРД?БАЗ">'[64]12'!$J$6:$K$20,'[64]12'!$G$6:$H$20</definedName>
    <definedName name="T12?axis?ПРД?ПРЕД">'[64]12'!$L$6:$M$20,'[64]12'!$E$6:$F$20</definedName>
    <definedName name="T12?axis?ПРД?РЕГ">#REF!</definedName>
    <definedName name="T12?axis?ПФ?ПЛАН">'[64]12'!$J$6:$J$20,'[64]12'!$E$6:$E$20,'[64]12'!$L$6:$L$20,'[64]12'!$G$6:$G$20</definedName>
    <definedName name="T12?axis?ПФ?ФАКТ">'[64]12'!$K$6:$K$20,'[64]12'!$F$6:$F$20,'[64]12'!$M$6:$M$20,'[64]12'!$H$6:$H$20</definedName>
    <definedName name="T12?Data">'[64]12'!$E$6:$M$9,  '[64]12'!$E$11:$M$18,  '[64]12'!$E$20:$M$20</definedName>
    <definedName name="T12?item_ext?РОСТ">#REF!</definedName>
    <definedName name="T12?L1">#REF!</definedName>
    <definedName name="T12?L1.1">#REF!</definedName>
    <definedName name="T12?L2">#REF!</definedName>
    <definedName name="T12?L2.1">#REF!</definedName>
    <definedName name="T12?L2.1.x">'[64]12'!$A$16:$M$16, '[64]12'!$A$14:$M$14, '[64]12'!$A$12:$M$12, '[64]12'!$A$18:$M$18</definedName>
    <definedName name="T12?L2.x">'[64]12'!$A$15:$M$15, '[64]12'!$A$13:$M$13, '[64]12'!$A$11:$M$11, '[64]12'!$A$17:$M$17</definedName>
    <definedName name="T12?L3">#REF!</definedName>
    <definedName name="T12?Name">#REF!</definedName>
    <definedName name="T12?Table">#REF!</definedName>
    <definedName name="T12?Title">#REF!</definedName>
    <definedName name="T12?unit?ГА">'[64]12'!$E$16:$I$16, '[64]12'!$E$14:$I$14, '[64]12'!$E$9:$I$9, '[64]12'!$E$12:$I$12, '[64]12'!$E$18:$I$18, '[64]12'!$E$7:$I$7</definedName>
    <definedName name="T12?unit?ПРЦ">#REF!</definedName>
    <definedName name="T12?unit?ТРУБ">'[64]12'!$E$15:$I$15, '[64]12'!$E$13:$I$13, '[64]12'!$E$6:$I$6, '[64]12'!$E$8:$I$8, '[64]12'!$E$11:$I$11, '[64]12'!$E$17:$I$17, '[64]12'!$E$20:$I$20</definedName>
    <definedName name="T12_Copy">#REF!</definedName>
    <definedName name="T13?axis?ПРД?БАЗ">'[64]13'!$I$6:$J$16,'[64]13'!$F$6:$G$16</definedName>
    <definedName name="T13?axis?ПРД?ПРЕД">'[64]13'!$K$6:$L$16,'[64]13'!$D$6:$E$16</definedName>
    <definedName name="T13?axis?ПРД?РЕГ">#REF!</definedName>
    <definedName name="T13?axis?ПФ?ПЛАН">'[64]13'!$I$6:$I$16,'[64]13'!$D$6:$D$16,'[64]13'!$K$6:$K$16,'[64]13'!$F$6:$F$16</definedName>
    <definedName name="T13?axis?ПФ?ФАКТ">'[64]13'!$J$6:$J$16,'[64]13'!$E$6:$E$16,'[64]13'!$L$6:$L$16,'[64]13'!$G$6:$G$16</definedName>
    <definedName name="T13?Data">'[64]13'!$D$6:$L$7, '[64]13'!$D$8:$L$8, '[64]13'!$D$9:$L$16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'[64]13'!$D$14:$H$14,'[64]13'!$D$11:$H$11</definedName>
    <definedName name="T13?unit?ТГКАЛ">#REF!</definedName>
    <definedName name="T13?unit?ТМКБ">'[64]13'!$D$13:$H$13,'[64]13'!$D$10:$H$10</definedName>
    <definedName name="T13?unit?ТРУБ">'[64]13'!$D$12:$H$12,'[64]13'!$D$15:$H$16,'[64]13'!$D$8:$H$9</definedName>
    <definedName name="T14?axis?R?ВРАС">#REF!</definedName>
    <definedName name="T14?axis?R?ВРАС?">#REF!</definedName>
    <definedName name="T14?axis?ПРД?БАЗ">'[64]14'!$J$6:$K$20,'[64]14'!$G$6:$H$20</definedName>
    <definedName name="T14?axis?ПРД?ПРЕД">'[64]14'!$L$6:$M$20,'[64]14'!$E$6:$F$20</definedName>
    <definedName name="T14?axis?ПРД?РЕГ">#REF!</definedName>
    <definedName name="T14?axis?ПФ?ПЛАН">'[64]14'!$G$6:$G$20,'[64]14'!$J$6:$J$20,'[64]14'!$L$6:$L$20,'[64]14'!$E$6:$E$20</definedName>
    <definedName name="T14?axis?ПФ?ФАКТ">'[64]14'!$H$6:$H$20,'[64]14'!$K$6:$K$20,'[64]14'!$M$6:$M$20,'[64]14'!$F$6:$F$20</definedName>
    <definedName name="T14?Data">'[64]14'!$E$7:$M$18,  '[64]14'!$E$20:$M$20</definedName>
    <definedName name="T14?item_ext?РОСТ">#REF!</definedName>
    <definedName name="T14?L1">'[64]14'!$A$13:$M$13, '[64]14'!$A$10:$M$10, '[64]14'!$A$7:$M$7, '[64]14'!$A$16:$M$16</definedName>
    <definedName name="T14?L1.1">'[64]14'!$A$14:$M$14, '[64]14'!$A$11:$M$11, '[64]14'!$A$8:$M$8, '[64]14'!$A$17:$M$17</definedName>
    <definedName name="T14?L1.2">'[64]14'!$A$15:$M$15, '[64]14'!$A$12:$M$12, '[64]14'!$A$9:$M$9, '[64]14'!$A$18:$M$18</definedName>
    <definedName name="T14?L2">#REF!</definedName>
    <definedName name="T14?Name">#REF!</definedName>
    <definedName name="T14?Table">#REF!</definedName>
    <definedName name="T14?Title">#REF!</definedName>
    <definedName name="T14?unit?ПРЦ">'[64]14'!$E$15:$I$15, '[64]14'!$E$12:$I$12, '[64]14'!$E$9:$I$9, '[64]14'!$E$18:$I$18, '[64]14'!$J$6:$M$20</definedName>
    <definedName name="T14?unit?ТРУБ">'[64]14'!$E$13:$I$14, '[64]14'!$E$10:$I$11, '[64]14'!$E$7:$I$8, '[64]14'!$E$16:$I$17, '[64]14'!$E$20:$I$20</definedName>
    <definedName name="T14_Copy">#REF!</definedName>
    <definedName name="T15?axis?ПРД?БАЗ">'[64]15'!$I$6:$J$11,'[64]15'!$F$6:$G$11</definedName>
    <definedName name="T15?axis?ПРД?ПРЕД">'[64]15'!$K$6:$L$11,'[64]15'!$D$6:$E$11</definedName>
    <definedName name="T15?axis?ПФ?ПЛАН">'[64]15'!$I$6:$I$11,'[64]15'!$D$6:$D$11,'[64]15'!$K$6:$K$11,'[64]15'!$F$6:$F$11</definedName>
    <definedName name="T15?axis?ПФ?ФАКТ">'[64]15'!$J$6:$J$11,'[64]15'!$E$6:$E$11,'[64]15'!$L$6:$L$11,'[64]15'!$G$6:$G$11</definedName>
    <definedName name="T15?Columns">#REF!</definedName>
    <definedName name="T15?item_ext?РОСТ">[66]экология!#REF!</definedName>
    <definedName name="T15?ItemComments">#REF!</definedName>
    <definedName name="T15?Items">#REF!</definedName>
    <definedName name="T15?Name">[66]экология!#REF!</definedName>
    <definedName name="T15?Scope">#REF!</definedName>
    <definedName name="T15?unit?ПРЦ">[66]экология!#REF!</definedName>
    <definedName name="T15?ВРАС">#REF!</definedName>
    <definedName name="T15_Change1">'[67]15'!$L$9:$L$14,'[67]15'!$L$16:$L$17,'[67]15'!$L$19:$L$21,'[67]15'!$L$25:$L$29,'[67]15'!$L$31:$L$34,'[67]15'!$L$36:$L$73,'[67]15'!$L$77:$L$78</definedName>
    <definedName name="T15_Data">'[67]15'!$E$82:$H$88,'[67]15'!$E$75:$H$79,'[67]15'!$E$36:$H$73,'[67]15'!$E$31:$H$34,'[67]15'!$E$25:$H$29,'[67]15'!$E$9:$H$23,'[67]15'!$I$9:$K$14,'[67]15'!$I$16:$K$17,'[67]15'!$I$19:$K$21,'[67]15'!$I$25:$K$29,'[67]15'!$I$31:$K$34,'[67]15'!$I$36:$K$73,'[67]15'!$I$77:$K$78,'[67]15'!$I$82:$K$83,'[67]15'!$I$85:$K$88</definedName>
    <definedName name="T15_Protect">'[41]15'!$E$25:$I$29,'[41]15'!$E$31:$I$34,'[41]15'!$E$36:$I$40,'[41]15'!$E$44:$I$45,'[41]15'!$E$9:$I$17,'[41]15'!$B$36:$B$40,'[41]15'!$E$19:$I$21</definedName>
    <definedName name="T15_Protected">'[67]15'!$E$9:$K$23,'[67]15'!$E$25:$K$34,'[67]15'!$E$36:$K$73,'[67]15'!$E$75:$K$79,'[67]15'!$E$81:$K$88</definedName>
    <definedName name="T15_write1">'[67]15'!$L$9:$L$23,'[67]15'!$L$25:$L$29,'[67]15'!$L$31:$L$34,'[67]15'!$L$36:$L$79,'[67]15'!$L$84</definedName>
    <definedName name="T16?axis?R?ДОГОВОР">#N/A</definedName>
    <definedName name="T16?axis?R?ДОГОВОР?">#N/A</definedName>
    <definedName name="T16?axis?R?ОРГ">#REF!</definedName>
    <definedName name="T16?axis?R?ОРГ?">#REF!</definedName>
    <definedName name="T16?axis?ПРД?БАЗ">'[64]16'!$J$6:$K$88,               '[64]16'!$G$6:$H$88</definedName>
    <definedName name="T16?axis?ПРД?ПРЕД">'[64]16'!$L$6:$M$88,               '[64]16'!$E$6:$F$88</definedName>
    <definedName name="T16?axis?ПРД?РЕГ">#REF!</definedName>
    <definedName name="T16?axis?ПФ?ПЛАН">'[64]16'!$J$6:$J$88,               '[64]16'!$E$6:$E$88,               '[64]16'!$L$6:$L$88,               '[64]16'!$G$6:$G$88</definedName>
    <definedName name="T16?axis?ПФ?ФАКТ">'[64]16'!$K$6:$K$88,               '[64]16'!$F$6:$F$88,               '[64]16'!$M$6:$M$88,               '[64]16'!$H$6:$H$88</definedName>
    <definedName name="T16?Columns">#REF!</definedName>
    <definedName name="T16?Data">#REF!</definedName>
    <definedName name="T16?item_ext?РОСТ">#REF!</definedName>
    <definedName name="T16?ItemComments">#REF!</definedName>
    <definedName name="T16?Items">#REF!</definedName>
    <definedName name="T16?L1">#N/A</definedName>
    <definedName name="T16?L1.x">#N/A</definedName>
    <definedName name="T16?L2">#REF!</definedName>
    <definedName name="T16?Name">#REF!</definedName>
    <definedName name="T16?Scope">#REF!</definedName>
    <definedName name="T16?Table">#REF!</definedName>
    <definedName name="T16?Title">#REF!</definedName>
    <definedName name="T16?unit?ПРЦ">#REF!</definedName>
    <definedName name="T16?unit?ТРУБ">#REF!</definedName>
    <definedName name="T16?Units">#REF!</definedName>
    <definedName name="T16_Change1">'[67]16'!$N$7,'[67]16'!$N$10:$N$11,'[67]16'!$N$13:$N$14,'[67]16'!$N$17,'[67]16'!$N$20,'[67]16'!$N$23,'[67]16'!$N$26,'[67]16'!$N$29,'[67]16'!$N$33:$N$34,'[67]16'!$N$38:$N$40,'[67]16'!$N$44</definedName>
    <definedName name="T16_Copy">#REF!</definedName>
    <definedName name="T16_Copy2">#REF!</definedName>
    <definedName name="T16_Data">'[67]16'!$G$7:$M$7,'[67]16'!$G$10:$M$15,'[67]16'!$G$17:$M$18,'[67]16'!$G$20:$M$21,'[67]16'!$G$23:$M$24,'[67]16'!$G$26:$M$27,'[67]16'!$G$29:$M$31,'[67]16'!$G$33:$M$35,'[67]16'!$G$37:$M$41,'[67]16'!$G$43:$M$47</definedName>
    <definedName name="T16_Protect" localSheetId="1">'[41]16'!$G$44:$K$44,'[41]16'!$G$7:$K$8,P1_T16_Protect</definedName>
    <definedName name="T16_Protect" localSheetId="2">'[41]16'!$G$44:$K$44,'[41]16'!$G$7:$K$8,P1_T16_Protect</definedName>
    <definedName name="T16_Protect">'[41]16'!$G$44:$K$44,'[41]16'!$G$7:$K$8,P1_T16_Protect</definedName>
    <definedName name="T17.1?axis?C?НП">'[64]17.1'!$E$6:$L$16, '[64]17.1'!$E$18:$L$28</definedName>
    <definedName name="T17.1?axis?C?НП?">#REF!</definedName>
    <definedName name="T17.1?axis?ПРД?БАЗ">#REF!</definedName>
    <definedName name="T17.1?axis?ПРД?РЕГ">#REF!</definedName>
    <definedName name="T17.1?Data">'[64]17.1'!$E$6:$L$16, '[64]17.1'!$N$6:$N$16, '[64]17.1'!$E$18:$L$28, '[64]17.1'!$N$18:$N$28</definedName>
    <definedName name="T17.1?Equipment">#REF!</definedName>
    <definedName name="T17.1?item_ext?ВСЕГО">'[64]17.1'!$N$6:$N$16, '[64]17.1'!$N$18:$N$28</definedName>
    <definedName name="T17.1?ItemComments">#REF!</definedName>
    <definedName name="T17.1?Items">#REF!</definedName>
    <definedName name="T17.1?L1">'[64]17.1'!$A$6:$N$6, '[64]17.1'!$A$18:$N$18</definedName>
    <definedName name="T17.1?L2">'[64]17.1'!$A$7:$N$7, '[64]17.1'!$A$19:$N$19</definedName>
    <definedName name="T17.1?L3">'[64]17.1'!$A$8:$N$8, '[64]17.1'!$A$20:$N$20</definedName>
    <definedName name="T17.1?L3.1">'[64]17.1'!$A$9:$N$9, '[64]17.1'!$A$21:$N$21</definedName>
    <definedName name="T17.1?L4">'[64]17.1'!$A$10:$N$10, '[64]17.1'!$A$22:$N$22</definedName>
    <definedName name="T17.1?L4.1">'[64]17.1'!$A$11:$N$11, '[64]17.1'!$A$23:$N$23</definedName>
    <definedName name="T17.1?L5">'[64]17.1'!$A$12:$N$12, '[64]17.1'!$A$24:$N$24</definedName>
    <definedName name="T17.1?L5.1">'[64]17.1'!$A$13:$N$13, '[64]17.1'!$A$25:$N$25</definedName>
    <definedName name="T17.1?L6">'[64]17.1'!$A$14:$N$14, '[64]17.1'!$A$26:$N$26</definedName>
    <definedName name="T17.1?L7">'[64]17.1'!$A$15:$N$15, '[64]17.1'!$A$27:$N$27</definedName>
    <definedName name="T17.1?L8">'[64]17.1'!$A$16:$N$16, '[64]17.1'!$A$28:$N$28</definedName>
    <definedName name="T17.1?Name">#REF!</definedName>
    <definedName name="T17.1?Scope">#REF!</definedName>
    <definedName name="T17.1?Table">#REF!</definedName>
    <definedName name="T17.1?Title">#REF!</definedName>
    <definedName name="T17.1?unit?РУБ">'[64]17.1'!$D$9:$N$9, '[64]17.1'!$D$11:$N$11, '[64]17.1'!$D$13:$N$13, '[64]17.1'!$D$21:$N$21, '[64]17.1'!$D$23:$N$23, '[64]17.1'!$D$25:$N$25</definedName>
    <definedName name="T17.1?unit?ТРУБ">'[64]17.1'!$D$8:$N$8, '[64]17.1'!$D$10:$N$10, '[64]17.1'!$D$12:$N$12, '[64]17.1'!$D$14:$N$16, '[64]17.1'!$D$20:$N$20, '[64]17.1'!$D$22:$N$22, '[64]17.1'!$D$24:$N$24, '[64]17.1'!$D$26:$N$28</definedName>
    <definedName name="T17.1?unit?ЧДН">'[64]17.1'!$D$7:$N$7, '[64]17.1'!$D$19:$N$19</definedName>
    <definedName name="T17.1?unit?ЧЕЛ">'[64]17.1'!$D$18:$N$18, '[64]17.1'!$D$6:$N$6</definedName>
    <definedName name="T17.1_Copy">#REF!</definedName>
    <definedName name="T17.1_Protect">'[41]17.1'!$D$14:$F$17,'[41]17.1'!$D$19:$F$22,'[41]17.1'!$I$9:$I$12,'[41]17.1'!$I$14:$I$17,'[41]17.1'!$I$19:$I$22,'[41]17.1'!$D$9:$F$12</definedName>
    <definedName name="T17?axis?ПРД?БАЗ">'[64]17'!$I$6:$J$13,'[64]17'!$F$6:$G$13</definedName>
    <definedName name="T17?axis?ПРД?ПРЕД">'[64]17'!$K$6:$L$13,'[64]17'!$D$6:$E$13</definedName>
    <definedName name="T17?axis?ПРД?РЕГ">#REF!</definedName>
    <definedName name="T17?axis?ПФ?ПЛАН">'[64]17'!$I$6:$I$13,'[64]17'!$D$6:$D$13,'[64]17'!$K$6:$K$13,'[64]17'!$F$6:$F$13</definedName>
    <definedName name="T17?axis?ПФ?ФАКТ">'[64]17'!$J$6:$J$13,'[64]17'!$E$6:$E$13,'[64]17'!$L$6:$L$13,'[64]17'!$G$6:$G$13</definedName>
    <definedName name="T17?Columns">#REF!</definedName>
    <definedName name="T17?Data">#REF!</definedName>
    <definedName name="T17?item_ext?РОСТ">#REF!</definedName>
    <definedName name="T17?ItemComments">#REF!</definedName>
    <definedName name="T17?Items">#REF!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Scope">#REF!</definedName>
    <definedName name="T17?Table">#REF!</definedName>
    <definedName name="T17?Title">#REF!</definedName>
    <definedName name="T17?unit?ГКАЛЧ">'[26]29'!$M$26:$M$33,'[26]29'!$P$26:$P$33,'[26]29'!$G$52:$G$59,'[26]29'!$J$52:$J$59,'[26]29'!$M$52:$M$59,'[26]29'!$P$52:$P$59,'[26]29'!$G$26:$G$33,'[26]29'!$J$26:$J$33</definedName>
    <definedName name="T17?unit?РУБ.ГКАЛ" localSheetId="1">'[26]29'!$O$18:$O$25,P1_T17?unit?РУБ.ГКАЛ,P2_T17?unit?РУБ.ГКАЛ</definedName>
    <definedName name="T17?unit?РУБ.ГКАЛ" localSheetId="2">'[26]29'!$O$18:$O$25,P1_T17?unit?РУБ.ГКАЛ,P2_T17?unit?РУБ.ГКАЛ</definedName>
    <definedName name="T17?unit?РУБ.ГКАЛ">'[26]29'!$O$18:$O$25,P1_T17?unit?РУБ.ГКАЛ,P2_T17?unit?РУБ.ГКАЛ</definedName>
    <definedName name="T17?unit?ТГКАЛ" localSheetId="1">'[26]29'!$P$18:$P$25,P1_T17?unit?ТГКАЛ,P2_T17?unit?ТГКАЛ</definedName>
    <definedName name="T17?unit?ТГКАЛ" localSheetId="2">'[26]29'!$P$18:$P$25,P1_T17?unit?ТГКАЛ,P2_T17?unit?ТГКАЛ</definedName>
    <definedName name="T17?unit?ТГКАЛ">'[26]29'!$P$18:$P$25,P1_T17?unit?ТГКАЛ,P2_T17?unit?ТГКАЛ</definedName>
    <definedName name="T17?unit?ТРУБ">#REF!</definedName>
    <definedName name="T17?unit?ТРУБ.ГКАЛЧ.МЕС">'[26]29'!$L$26:$L$33,'[26]29'!$O$26:$O$33,'[26]29'!$F$52:$F$59,'[26]29'!$I$52:$I$59,'[26]29'!$L$52:$L$59,'[26]29'!$O$52:$O$59,'[26]29'!$F$26:$F$33,'[26]29'!$I$26:$I$33</definedName>
    <definedName name="T17?unit?ЧДН">#REF!</definedName>
    <definedName name="T17?unit?ЧЕЛ">#REF!</definedName>
    <definedName name="T17_1_Change1">'[67]17.1'!$L$9:$L$12,'[67]17.1'!$L$14:$L$17,'[67]17.1'!$L$19:$L$22</definedName>
    <definedName name="T17_Protect" localSheetId="1">'[41]21.3'!$E$66:$I$69,'[41]21.3'!$E$10:$I$10,P1_T17_Protect</definedName>
    <definedName name="T17_Protect" localSheetId="2">'[41]21.3'!$E$66:$I$69,'[41]21.3'!$E$10:$I$10,P1_T17_Protect</definedName>
    <definedName name="T17_Protect">'[41]21.3'!$E$66:$I$69,'[41]21.3'!$E$10:$I$10,P1_T17_Protect</definedName>
    <definedName name="T17_Protection">#N/A</definedName>
    <definedName name="T18.1?Data" localSheetId="1">P1_T18.1?Data,P2_T18.1?Data</definedName>
    <definedName name="T18.1?Data" localSheetId="2">P1_T18.1?Data,P2_T18.1?Data</definedName>
    <definedName name="T18.1?Data">P1_T18.1?Data,P2_T18.1?Data</definedName>
    <definedName name="T18.2?Columns" localSheetId="1">#REF!</definedName>
    <definedName name="T18.2?Columns" localSheetId="2">#REF!</definedName>
    <definedName name="T18.2?Columns">#REF!</definedName>
    <definedName name="T18.2?item_ext?СБЫТ" localSheetId="1">'[41]18.2'!#REF!,'[41]18.2'!#REF!</definedName>
    <definedName name="T18.2?item_ext?СБЫТ" localSheetId="2">'[41]18.2'!#REF!,'[41]18.2'!#REF!</definedName>
    <definedName name="T18.2?item_ext?СБЫТ">'[41]18.2'!#REF!,'[41]18.2'!#REF!</definedName>
    <definedName name="T18.2?ItemComments">#REF!</definedName>
    <definedName name="T18.2?Items">#REF!</definedName>
    <definedName name="T18.2?Scope">#REF!</definedName>
    <definedName name="T18.2?Units">#REF!</definedName>
    <definedName name="T18.2?ВРАС">'[41]18.2'!$B$34:$B$38,'[41]18.2'!$B$28:$B$30</definedName>
    <definedName name="T18.2_Protect" localSheetId="1">'[41]18.2'!$F$58:$J$59,'[41]18.2'!$F$62:$J$62,'[41]18.2'!$F$64:$J$67,'[41]18.2'!$F$6:$J$8,P1_T18.2_Protect</definedName>
    <definedName name="T18.2_Protect" localSheetId="2">'[41]18.2'!$F$58:$J$59,'[41]18.2'!$F$62:$J$62,'[41]18.2'!$F$64:$J$67,'[41]18.2'!$F$6:$J$8,P1_T18.2_Protect</definedName>
    <definedName name="T18.2_Protect">'[41]18.2'!$F$58:$J$59,'[41]18.2'!$F$62:$J$62,'[41]18.2'!$F$64:$J$67,'[41]18.2'!$F$6:$J$8,P1_T18.2_Protect</definedName>
    <definedName name="T18?axis?R?ДОГОВОР">'[64]18'!$D$14:$L$16,'[64]18'!$D$20:$L$22,'[64]18'!$D$26:$L$28,'[64]18'!$D$32:$L$34,'[64]18'!$D$38:$L$40,'[64]18'!$D$8:$L$10</definedName>
    <definedName name="T18?axis?R?ДОГОВОР?">'[64]18'!$B$14:$B$16,'[64]18'!$B$20:$B$22,'[64]18'!$B$26:$B$28,'[64]18'!$B$32:$B$34,'[64]18'!$B$38:$B$40,'[64]18'!$B$8:$B$10</definedName>
    <definedName name="T18?axis?ПРД?БАЗ">'[64]18'!$I$6:$J$42,'[64]18'!$F$6:$G$42</definedName>
    <definedName name="T18?axis?ПРД?ПРЕД">'[64]18'!$K$6:$L$42,'[64]18'!$D$6:$E$42</definedName>
    <definedName name="T18?axis?ПФ?ПЛАН">'[64]18'!$I$6:$I$42,'[64]18'!$D$6:$D$42,'[64]18'!$K$6:$K$42,'[64]18'!$F$6:$F$42</definedName>
    <definedName name="T18?axis?ПФ?ФАКТ">'[64]18'!$J$6:$J$42,'[64]18'!$E$6:$E$42,'[64]18'!$L$6:$L$42,'[64]18'!$G$6:$G$42</definedName>
    <definedName name="T18_2_Change1">'[67]18.2'!$M$6:$M$8,'[67]18.2'!$M$12:$M$19,'[67]18.2'!$M$22:$M$25,'[67]18.2'!$M$28:$M$40,'[67]18.2'!$M$42,'[67]18.2'!$M$44:$M$55,'[67]18.2'!$M$59:$M$64,'[67]18.2'!$M$71,'[67]18.2'!$M$75:$M$76,'[67]18.2'!$M$79,'[67]18.2'!$M$81:$M$84</definedName>
    <definedName name="T18_2_Data">'[67]18.2'!$F$6:$L$9,'[67]18.2'!$F$11:$L$20,'[67]18.2'!$F$22:$L$26,'[67]18.2'!$F$28:$L$40,'[67]18.2'!$F$42:$L$42,'[67]18.2'!$F$44:$L$55,'[67]18.2'!$F$59:$L$65,'[67]18.2'!$F$67:$L$73,'[67]18.2'!$F$75:$L$76,'[67]18.2'!$F$57:$K$57</definedName>
    <definedName name="T18_Copy1">[66]страховые!#REF!</definedName>
    <definedName name="T18_Copy2">[66]страховые!#REF!</definedName>
    <definedName name="T18_Copy3">[66]страховые!#REF!</definedName>
    <definedName name="T18_Copy4">[66]страховые!#REF!</definedName>
    <definedName name="T18_Copy5">[66]страховые!#REF!</definedName>
    <definedName name="T18_Copy6">[66]страховые!#REF!</definedName>
    <definedName name="T19.1.1?Data" localSheetId="1">P1_T19.1.1?Data,P2_T19.1.1?Data</definedName>
    <definedName name="T19.1.1?Data" localSheetId="2">P1_T19.1.1?Data,P2_T19.1.1?Data</definedName>
    <definedName name="T19.1.1?Data">P1_T19.1.1?Data,P2_T19.1.1?Data</definedName>
    <definedName name="T19.1.2?Data" localSheetId="1">P1_T19.1.2?Data,P2_T19.1.2?Data</definedName>
    <definedName name="T19.1.2?Data" localSheetId="2">P1_T19.1.2?Data,P2_T19.1.2?Data</definedName>
    <definedName name="T19.1.2?Data">P1_T19.1.2?Data,P2_T19.1.2?Data</definedName>
    <definedName name="T19.2?Data" localSheetId="1">P1_T19.2?Data,P2_T19.2?Data</definedName>
    <definedName name="T19.2?Data" localSheetId="2">P1_T19.2?Data,P2_T19.2?Data</definedName>
    <definedName name="T19.2?Data">P1_T19.2?Data,P2_T19.2?Data</definedName>
    <definedName name="T19?axis?R?ВРАС?" localSheetId="1">[66]НИОКР!#REF!</definedName>
    <definedName name="T19?axis?R?ВРАС?" localSheetId="2">[66]НИОКР!#REF!</definedName>
    <definedName name="T19?axis?R?ВРАС?">[66]НИОКР!#REF!</definedName>
    <definedName name="T19?axis?R?ДОГОВОР">'[64]19'!$E$8:$M$9,'[64]19'!$E$13:$M$14,'[64]19'!$E$18:$M$18,'[64]19'!$E$26:$M$27,'[64]19'!$E$22:$M$22</definedName>
    <definedName name="T19?axis?R?ДОГОВОР?">'[64]19'!$A$8:$A$9,'[64]19'!$A$13:$A$14,'[64]19'!$A$18,'[64]19'!$A$26:$A$27,'[64]19'!$A$22</definedName>
    <definedName name="T19?axis?ПРД?БАЗ">'[64]19'!$J$6:$K$30,'[64]19'!$G$6:$H$30</definedName>
    <definedName name="T19?axis?ПРД?ПРЕД">'[64]19'!$L$6:$M$30,'[64]19'!$E$6:$F$30</definedName>
    <definedName name="T19?axis?ПФ?ПЛАН">'[64]19'!$J$6:$J$30,'[64]19'!$E$6:$E$30,'[64]19'!$L$6:$L$30,'[64]19'!$G$6:$G$30</definedName>
    <definedName name="T19?axis?ПФ?ФАКТ">'[64]19'!$K$6:$K$30,'[64]19'!$F$6:$F$30,'[64]19'!$M$6:$M$30,'[64]19'!$H$6:$H$30</definedName>
    <definedName name="T19?Data">'[26]19'!$J$8:$M$16,'[26]19'!$C$8:$H$16</definedName>
    <definedName name="T19?item_ext?РОСТ">[66]НИОКР!#REF!</definedName>
    <definedName name="T19?L1">'[64]19'!$A$16:$M$16, '[64]19'!$A$11:$M$11, '[64]19'!$A$6:$M$6, '[64]19'!$A$20:$M$20, '[64]19'!$A$24:$M$24</definedName>
    <definedName name="T19?L1.x">'[64]19'!$A$18:$M$18, '[64]19'!$A$13:$M$14, '[64]19'!$A$8:$M$9, '[64]19'!$A$22:$M$22, '[64]19'!$A$26:$M$27</definedName>
    <definedName name="T19?Name">[66]НИОКР!#REF!</definedName>
    <definedName name="T19?unit?ПРЦ">[66]НИОКР!#REF!</definedName>
    <definedName name="T19_Copy">[66]НИОКР!#REF!</definedName>
    <definedName name="T19_Copy2">[66]НИОКР!#REF!</definedName>
    <definedName name="T19_Protection">'[26]19'!$E$13:$H$13,'[26]19'!$E$15:$H$15,'[26]19'!$J$8:$M$11,'[26]19'!$J$13:$M$13,'[26]19'!$J$15:$M$15,'[26]19'!$E$4:$H$4,'[26]19'!$J$4:$M$4,'[26]19'!$E$8:$H$11</definedName>
    <definedName name="T2.1?Data">#N/A</definedName>
    <definedName name="T2.1?Protection" localSheetId="1">'2024'!P6_T2.1?Protection</definedName>
    <definedName name="T2.1?Protection" localSheetId="2">'2024 (корр)'!P6_T2.1?Protection</definedName>
    <definedName name="T2.1?Protection">P6_T2.1?Protection</definedName>
    <definedName name="T2.1_DiapProt">'[43]2007 (Min)'!$G$47:$H$47,'[43]2007 (Min)'!$K$44:$L$44,'[43]2007 (Min)'!$K$47:$L$47,'[43]2007 (Min)'!$O$44:$P$44,'[43]2007 (Min)'!$O$47:$P$47</definedName>
    <definedName name="T2.1_Protect" localSheetId="1">P4_T2.1_Protect,P5_T2.1_Protect,P6_T2.1_Protect,P7_T2.1_Protect</definedName>
    <definedName name="T2.1_Protect" localSheetId="2">P4_T2.1_Protect,P5_T2.1_Protect,P6_T2.1_Protect,P7_T2.1_Protect</definedName>
    <definedName name="T2.1_Protect">P4_T2.1_Protect,P5_T2.1_Protect,P6_T2.1_Protect,P7_T2.1_Protect</definedName>
    <definedName name="T2.2?Protection" localSheetId="1">P3_T2.2?Protection,P4_T2.2?Protection</definedName>
    <definedName name="T2.2?Protection" localSheetId="2">P3_T2.2?Protection,P4_T2.2?Protection</definedName>
    <definedName name="T2.2?Protection">P3_T2.2?Protection,P4_T2.2?Protection</definedName>
    <definedName name="T2.2_DiapProt" localSheetId="1">'[43]2007 (Max)'!$G$28,P1_T2.2_DiapProt</definedName>
    <definedName name="T2.2_DiapProt" localSheetId="2">'[43]2007 (Max)'!$G$28,P1_T2.2_DiapProt</definedName>
    <definedName name="T2.2_DiapProt">'[43]2007 (Max)'!$G$28,P1_T2.2_DiapProt</definedName>
    <definedName name="T2.3_Protect">'[41]2.3'!$F$30:$G$34,'[41]2.3'!$H$24:$K$28</definedName>
    <definedName name="t2.9.">#N/A</definedName>
    <definedName name="t2.9.2">#N/A</definedName>
    <definedName name="t2.9.2.">#N/A</definedName>
    <definedName name="T2?axis?C?РЕШ" localSheetId="1">#REF!,#REF!,#REF!,#REF!,#REF!,#REF!</definedName>
    <definedName name="T2?axis?C?РЕШ" localSheetId="2">#REF!,#REF!,#REF!,#REF!,#REF!,#REF!</definedName>
    <definedName name="T2?axis?C?РЕШ">#REF!,#REF!,#REF!,#REF!,#REF!,#REF!</definedName>
    <definedName name="T2?axis?C?РЕШ?">#REF!,#REF!</definedName>
    <definedName name="T2?axis?R?ОРГ">#REF!</definedName>
    <definedName name="T2?axis?R?ОРГ?">#REF!</definedName>
    <definedName name="T2?axis?ПРД?БАЗ">'[64]2'!$I$6:$J$19,'[64]2'!$F$6:$G$19</definedName>
    <definedName name="T2?axis?ПРД?ПРЕД">'[64]2'!$K$6:$L$19,'[64]2'!$D$6:$E$19</definedName>
    <definedName name="T2?axis?ПРД?РЕГ">#REF!</definedName>
    <definedName name="T2?axis?ПРД2?2005">#REF!,#REF!</definedName>
    <definedName name="T2?axis?ПРД2?2006">#REF!,#REF!</definedName>
    <definedName name="T2?axis?ПФ?ПЛАН">'[64]2'!$I$6:$I$19,'[64]2'!$D$6:$D$19,'[64]2'!$K$6:$K$19,'[64]2'!$F$6:$F$19</definedName>
    <definedName name="T2?axis?ПФ?ФАКТ">'[64]2'!$J$6:$J$19,'[64]2'!$E$6:$E$19,'[64]2'!$L$6:$L$19,'[64]2'!$G$6:$G$19</definedName>
    <definedName name="T2?Columns">#REF!</definedName>
    <definedName name="T2?Copy1">#REF!</definedName>
    <definedName name="T2?Copy2">#REF!</definedName>
    <definedName name="T2?Copy3">#REF!</definedName>
    <definedName name="T2?Data">#REF!</definedName>
    <definedName name="T2?Entities">#REF!</definedName>
    <definedName name="T2?item_ext?РОСТ">#REF!</definedName>
    <definedName name="T2?ItemComments">#REF!</definedName>
    <definedName name="T2?Items">#REF!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 localSheetId="1">P1_T2?Protection,P2_T2?Protection</definedName>
    <definedName name="T2?Protection" localSheetId="2">P1_T2?Protection,P2_T2?Protection</definedName>
    <definedName name="T2?Protection">P1_T2?Protection,P2_T2?Protection</definedName>
    <definedName name="T2?Region" localSheetId="1">#REF!</definedName>
    <definedName name="T2?Region" localSheetId="2">#REF!</definedName>
    <definedName name="T2?Region">#REF!</definedName>
    <definedName name="T2?Scope" localSheetId="1">#REF!</definedName>
    <definedName name="T2?Scope">#REF!</definedName>
    <definedName name="T2?Table">#REF!</definedName>
    <definedName name="T2?Title">#REF!</definedName>
    <definedName name="T2?unit?КВТЧ.ГКАЛ">#REF!</definedName>
    <definedName name="T2?unit?МКБ" localSheetId="1">#REF!,#REF!,#REF!,#REF!</definedName>
    <definedName name="T2?unit?МКБ" localSheetId="2">#REF!,#REF!,#REF!,#REF!</definedName>
    <definedName name="T2?unit?МКБ">#REF!,#REF!,#REF!,#REF!</definedName>
    <definedName name="T2?unit?МКВТЧ">'[64]2'!$D$6:$H$8,   '[64]2'!$D$10:$H$10,   '[64]2'!$D$12:$H$13,   '[64]2'!$D$15:$H$15</definedName>
    <definedName name="T2?unit?МКУБ">#REF!,#REF!,#REF!,#REF!</definedName>
    <definedName name="T2?unit?ПРЦ">'[64]2'!$D$9:$H$9,   '[64]2'!$D$14:$H$14,   '[64]2'!$I$6:$L$19,   '[64]2'!$D$18:$H$18</definedName>
    <definedName name="T2?unit?РУБ.МКБ">#REF!,#REF!,#REF!,#REF!</definedName>
    <definedName name="T2?unit?ТГКАЛ">'[64]2'!$D$16:$H$17,   '[64]2'!$D$19:$H$19</definedName>
    <definedName name="T2?unit?ТРУБ">#REF!,#REF!,#REF!,#REF!</definedName>
    <definedName name="T2?unit?ТЫС.МКБ">#REF!,#REF!,#REF!,#REF!</definedName>
    <definedName name="T2_">#REF!</definedName>
    <definedName name="T2_1_Protect" localSheetId="1">P4_T2_1_Protect,P5_T2_1_Protect,P6_T2_1_Protect,P7_T2_1_Protect</definedName>
    <definedName name="T2_1_Protect" localSheetId="2">P4_T2_1_Protect,P5_T2_1_Protect,P6_T2_1_Protect,P7_T2_1_Protect</definedName>
    <definedName name="T2_1_Protect">P4_T2_1_Protect,P5_T2_1_Protect,P6_T2_1_Protect,P7_T2_1_Protect</definedName>
    <definedName name="T2_2_Protect" localSheetId="1">P4_T2_2_Protect,P5_T2_2_Protect,P6_T2_2_Protect,P7_T2_2_Protect</definedName>
    <definedName name="T2_2_Protect" localSheetId="2">P4_T2_2_Protect,P5_T2_2_Protect,P6_T2_2_Protect,P7_T2_2_Protect</definedName>
    <definedName name="T2_2_Protect">P4_T2_2_Protect,P5_T2_2_Protect,P6_T2_2_Protect,P7_T2_2_Protect</definedName>
    <definedName name="T2_Add_Town" localSheetId="1">#REF!</definedName>
    <definedName name="T2_Add_Town" localSheetId="2">#REF!</definedName>
    <definedName name="T2_Add_Town">#REF!</definedName>
    <definedName name="T2_Copy" localSheetId="1">#REF!</definedName>
    <definedName name="T2_Copy">#REF!</definedName>
    <definedName name="T2_DiapProt" localSheetId="1">P1_T2_DiapProt,P2_T2_DiapProt</definedName>
    <definedName name="T2_DiapProt" localSheetId="2">P1_T2_DiapProt,P2_T2_DiapProt</definedName>
    <definedName name="T2_DiapProt">P1_T2_DiapProt,P2_T2_DiapProt</definedName>
    <definedName name="T2_Protect" localSheetId="1">P4_T2_Protect,P5_T2_Protect,P6_T2_Protect</definedName>
    <definedName name="T2_Protect" localSheetId="2">P4_T2_Protect,P5_T2_Protect,P6_T2_Protect</definedName>
    <definedName name="T2_Protect">P4_T2_Protect,P5_T2_Protect,P6_T2_Protect</definedName>
    <definedName name="T2_unpr_all">'[65]2'!$G$13:$L$58,'[65]2'!$N$13:$S$58,'[65]2'!$U$13:$Z$58,'[65]2'!$G$74:$L$119,'[65]2'!$N$74:$S$119,'[65]2'!$U$74:$Z$120,'[65]2'!$Z$119:$Z$120,'[65]2'!$N$134:$S$180,'[65]2'!$U$134:$Z$180,'[65]2'!$N$195:$S$241,'[65]2'!$U$195:$Z$241,'[65]2'!$N$257:$R$268,'[65]2'!$S$257:$S$302,'[65]2'!$N$269:$R$302,'[65]2'!$U$257:$Z$302,'[65]2'!$N$318</definedName>
    <definedName name="T2_Unprotected">#REF!,#REF!,#REF!,#REF!,#REF!,#REF!</definedName>
    <definedName name="T20.1?Columns">#REF!</definedName>
    <definedName name="T20.1?Investments">#REF!</definedName>
    <definedName name="T20.1?Scope">#REF!</definedName>
    <definedName name="T20.1_Protect">#REF!</definedName>
    <definedName name="T20?axis?R?ДОГОВОР">'[64]20'!$G$7:$O$26,       '[64]20'!$G$28:$O$41</definedName>
    <definedName name="T20?axis?R?ДОГОВОР?">'[64]20'!$D$7:$D$26,       '[64]20'!$D$28:$D$41</definedName>
    <definedName name="T20?axis?ПРД?БАЗ">'[64]20'!$L$6:$M$42,  '[64]20'!$I$6:$J$42</definedName>
    <definedName name="T20?axis?ПРД?ПРЕД">'[64]20'!$N$6:$O$41,  '[64]20'!$G$6:$H$42</definedName>
    <definedName name="T20?axis?ПФ?ПЛАН">'[64]20'!$L$6:$L$42,  '[64]20'!$G$6:$G$42,  '[64]20'!$N$6:$N$42,  '[64]20'!$I$6:$I$42</definedName>
    <definedName name="T20?axis?ПФ?ФАКТ">'[64]20'!$M$6:$M$42,  '[64]20'!$H$6:$H$42,  '[64]20'!$O$6:$O$42,  '[64]20'!$J$6:$J$42</definedName>
    <definedName name="T20?Columns">#REF!</definedName>
    <definedName name="T20?Data">'[64]20'!$G$6:$O$6,       '[64]20'!$G$8:$O$25,       '[64]20'!$G$27:$O$27,       '[64]20'!$G$29:$O$40,       '[64]20'!$G$42:$O$42</definedName>
    <definedName name="T20?item_ext?РОСТ">[66]аренда!#REF!</definedName>
    <definedName name="T20?ItemComments">#REF!</definedName>
    <definedName name="T20?Items">#REF!</definedName>
    <definedName name="T20?L1.1">'[64]20'!$A$20:$O$20,'[64]20'!$A$17:$O$17,'[64]20'!$A$8:$O$8,'[64]20'!$A$11:$O$11,'[64]20'!$A$14:$O$14,'[64]20'!$A$23:$O$23</definedName>
    <definedName name="T20?L1.2">'[64]20'!$A$21:$O$21,'[64]20'!$A$18:$O$18,'[64]20'!$A$9:$O$9,'[64]20'!$A$12:$O$12,'[64]20'!$A$15:$O$15,'[64]20'!$A$24:$O$24</definedName>
    <definedName name="T20?L1.3">'[64]20'!$A$22:$O$22,'[64]20'!$A$19:$O$19,'[64]20'!$A$10:$O$10,'[64]20'!$A$13:$O$13,'[64]20'!$A$16:$O$16,'[64]20'!$A$25:$O$25</definedName>
    <definedName name="T20?L2.1">'[64]20'!$A$29:$O$29,   '[64]20'!$A$32:$O$32,   '[64]20'!$A$35:$O$35,   '[64]20'!$A$38:$O$38</definedName>
    <definedName name="T20?L2.2">'[64]20'!$A$30:$O$30,   '[64]20'!$A$33:$O$33,   '[64]20'!$A$36:$O$36,   '[64]20'!$A$39:$O$39</definedName>
    <definedName name="T20?L2.3">'[64]20'!$A$31:$O$31,   '[64]20'!$A$34:$O$34,   '[64]20'!$A$37:$O$37,   '[64]20'!$A$40:$O$40</definedName>
    <definedName name="T20?Name">[66]аренда!#REF!</definedName>
    <definedName name="T20?Scope">#REF!</definedName>
    <definedName name="T20?unit?МКВТЧ">'[26]20'!$C$13:$M$13,'[26]20'!$C$15:$M$19,'[26]20'!$C$8:$M$11</definedName>
    <definedName name="T20?unit?ПРЦ">[66]аренда!#REF!</definedName>
    <definedName name="T20_Change1">'[67]20'!$L$7,'[67]20'!$L$9:$L$10,'[67]20'!$L$13:$L$20</definedName>
    <definedName name="T20_Copy1">[66]аренда!#REF!</definedName>
    <definedName name="T20_Copy2">[66]аренда!#REF!</definedName>
    <definedName name="T20_Data">'[67]20'!$E$7:$K$7,'[67]20'!$E$9:$K$10,'[67]20'!$E$11:$K$11,'[67]20'!$E$13:$K$22,'[67]20'!$E$24:$K$24,'[67]20'!$E$25:$K$26,'[67]20'!$E$23:$K$23</definedName>
    <definedName name="T20_Protect">'[41]20'!$E$13:$I$20,'[41]20'!$E$9:$I$10</definedName>
    <definedName name="T20_Protection" localSheetId="1">'[26]20'!$E$8:$H$11,P1_T20_Protection</definedName>
    <definedName name="T20_Protection" localSheetId="2">'[26]20'!$E$8:$H$11,P1_T20_Protection</definedName>
    <definedName name="T20_Protection">'[26]20'!$E$8:$H$11,P1_T20_Protection</definedName>
    <definedName name="T21.2.1?Data" localSheetId="1">P1_T21.2.1?Data,P2_T21.2.1?Data</definedName>
    <definedName name="T21.2.1?Data" localSheetId="2">P1_T21.2.1?Data,P2_T21.2.1?Data</definedName>
    <definedName name="T21.2.1?Data">P1_T21.2.1?Data,P2_T21.2.1?Data</definedName>
    <definedName name="T21.2.2?Data" localSheetId="1">P1_T21.2.2?Data,P2_T21.2.2?Data</definedName>
    <definedName name="T21.2.2?Data" localSheetId="2">P1_T21.2.2?Data,P2_T21.2.2?Data</definedName>
    <definedName name="T21.2.2?Data">P1_T21.2.2?Data,P2_T21.2.2?Data</definedName>
    <definedName name="T21.3?Columns" localSheetId="1">#REF!</definedName>
    <definedName name="T21.3?Columns" localSheetId="2">#REF!</definedName>
    <definedName name="T21.3?Columns">#REF!</definedName>
    <definedName name="T21.3?item_ext?СБЫТ" localSheetId="1">'[41]21.3'!#REF!,'[41]21.3'!#REF!</definedName>
    <definedName name="T21.3?item_ext?СБЫТ" localSheetId="2">'[41]21.3'!#REF!,'[41]21.3'!#REF!</definedName>
    <definedName name="T21.3?item_ext?СБЫТ">'[41]21.3'!#REF!,'[41]21.3'!#REF!</definedName>
    <definedName name="T21.3?ItemComments">#REF!</definedName>
    <definedName name="T21.3?Items">#REF!</definedName>
    <definedName name="T21.3?Scope">#REF!</definedName>
    <definedName name="T21.3?ВРАС">'[41]21.3'!$B$28:$B$42,'[41]21.3'!$B$60:$B$62</definedName>
    <definedName name="T21.3_Protect">'[41]21.3'!$E$19:$I$22,'[41]21.3'!$E$24:$I$25,'[41]21.3'!$B$28:$I$42,'[41]21.3'!$E$44:$I$44,'[41]21.3'!$E$47:$I$57,'[41]21.3'!$B$60:$I$62,'[41]21.3'!$E$13:$I$17</definedName>
    <definedName name="T21.4?Data" localSheetId="1">P1_T21.4?Data,P2_T21.4?Data</definedName>
    <definedName name="T21.4?Data" localSheetId="2">P1_T21.4?Data,P2_T21.4?Data</definedName>
    <definedName name="T21.4?Data">P1_T21.4?Data,P2_T21.4?Data</definedName>
    <definedName name="T21?axis?R?ДОГОВОР" localSheetId="1">#REF!</definedName>
    <definedName name="T21?axis?R?ДОГОВОР" localSheetId="2">#REF!</definedName>
    <definedName name="T21?axis?R?ДОГОВОР">#REF!</definedName>
    <definedName name="T21?axis?R?ДОГОВОР?" localSheetId="1">#REF!</definedName>
    <definedName name="T21?axis?R?ДОГОВОР?">#REF!</definedName>
    <definedName name="T21?axis?R?ПЭ">'[26]21'!$D$14:$S$16,'[26]21'!$D$26:$S$28,'[26]21'!$D$20:$S$22</definedName>
    <definedName name="T21?axis?R?ПЭ?">'[26]21'!$B$14:$B$16,'[26]21'!$B$26:$B$28,'[26]21'!$B$20:$B$22</definedName>
    <definedName name="T21?axis?ПРД?БАЗ">'[64]21'!$I$6:$J$18,'[64]21'!$F$6:$G$18</definedName>
    <definedName name="T21?axis?ПРД?ПРЕД">'[64]21'!$K$6:$L$18,'[64]21'!$D$6:$E$18</definedName>
    <definedName name="T21?axis?ПРД?РЕГ">#REF!</definedName>
    <definedName name="T21?axis?ПФ?ПЛАН">'[64]21'!$I$6:$I$18,'[64]21'!$D$6:$D$18,'[64]21'!$K$6:$K$18,'[64]21'!$F$6:$F$18</definedName>
    <definedName name="T21?axis?ПФ?ФАКТ">'[64]21'!$J$6:$J$18,'[64]21'!$E$6:$E$18,'[64]21'!$L$6:$L$18,'[64]21'!$G$6:$G$18</definedName>
    <definedName name="T21?Data">'[64]21'!$D$6:$L$9, '[64]21'!$D$11:$L$14, '[64]21'!$D$16:$L$18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3_Change1">'[67]21.3'!$L$10,'[67]21.3'!$L$13:$L$17,'[67]21.3'!$L$19:$L$21,'[67]21.3'!$L$24:$L$25,'[67]21.3'!$L$28:$L$30,'[67]21.3'!$L$40:$L$45,'[67]21.3'!$L$48:$L$50</definedName>
    <definedName name="T21_3_Data">'[67]21.3'!$K$10,'[67]21.3'!$E$12:$K$17,'[67]21.3'!$E$10:$J$10,'[67]21.3'!$E$19:$K$22,'[67]21.3'!$E$24:$K$26,'[67]21.3'!$E$28:$K$30,'[67]21.3'!$E$32:$K$33,'[67]21.3'!$E$35:$K$46,'[67]21.3'!$E$48:$K$50,'[67]21.3'!$E$52:$K$52,'[67]21.3'!$E$54:$K$57</definedName>
    <definedName name="T21_3_write1">'[67]21.3'!$L$10,'[67]21.3'!$L$12:$L$17,'[67]21.3'!$L$19:$L$22,'[67]21.3'!$L$24:$L$26,'[67]21.3'!$L$28:$L$30,'[67]21.3'!$L$32:$L$33,'[67]21.3'!$L$35:$L$46,'[67]21.3'!$L$48:$L$50,'[67]21.3'!$L$52,'[67]21.3'!$L$54:$L$57</definedName>
    <definedName name="T21_Copy">#REF!</definedName>
    <definedName name="T21_Protection">#N/A</definedName>
    <definedName name="T22?axis?R?ДОГОВОР">'[64]22'!$E$8:$M$9,'[64]22'!$E$13:$M$14,'[64]22'!$E$22:$M$23,'[64]22'!$E$18:$M$18</definedName>
    <definedName name="T22?axis?R?ДОГОВОР?">'[64]22'!$A$8:$A$9,'[64]22'!$A$13:$A$14,'[64]22'!$A$22:$A$23,'[64]22'!$A$18</definedName>
    <definedName name="T22?axis?ПРД?БАЗ">'[64]22'!$J$6:$K$26, '[64]22'!$G$6:$H$26</definedName>
    <definedName name="T22?axis?ПРД?ПРЕД">'[64]22'!$L$6:$M$26, '[64]22'!$E$6:$F$26</definedName>
    <definedName name="T22?axis?ПФ?ПЛАН">'[64]22'!$J$6:$J$26,'[64]22'!$E$6:$E$26,'[64]22'!$L$6:$L$26,'[64]22'!$G$6:$G$26</definedName>
    <definedName name="T22?axis?ПФ?ФАКТ">'[64]22'!$K$6:$K$26,'[64]22'!$F$6:$F$26,'[64]22'!$M$6:$M$26,'[64]22'!$H$6:$H$26</definedName>
    <definedName name="T22?item_ext?ВСЕГО">'[26]22'!$E$8:$F$31,'[26]22'!$I$8:$J$31</definedName>
    <definedName name="T22?item_ext?РОСТ">'[66]другие затраты с-ст'!#REF!</definedName>
    <definedName name="T22?item_ext?ЭС">'[26]22'!$K$8:$L$31,'[26]22'!$G$8:$H$31</definedName>
    <definedName name="T22?L1" xml:space="preserve"> '[64]22'!$A$11:$M$11,    '[64]22'!$A$6:$M$6,    '[64]22'!$A$16:$M$16,    '[64]22'!$A$20:$M$20</definedName>
    <definedName name="T22?L1.x">'[64]22'!$A$13:$M$14, '[64]22'!$A$8:$M$9, '[64]22'!$A$18:$M$18, '[64]22'!$A$22:$M$23</definedName>
    <definedName name="T22?L2">'[66]другие затраты с-ст'!#REF!</definedName>
    <definedName name="T22?Name">'[66]другие затраты с-ст'!#REF!</definedName>
    <definedName name="T22?unit?ГКАЛ.Ч">'[26]22'!$G$8:$G$31,'[26]22'!$I$8:$I$31,'[26]22'!$K$8:$K$31,'[26]22'!$E$8:$E$31</definedName>
    <definedName name="T22?unit?ПРЦ">'[66]другие затраты с-ст'!#REF!</definedName>
    <definedName name="T22?unit?ТГКАЛ">'[26]22'!$H$8:$H$31,'[26]22'!$J$8:$J$31,'[26]22'!$L$8:$L$31,'[26]22'!$F$8:$F$31</definedName>
    <definedName name="T22_Copy">'[66]другие затраты с-ст'!#REF!</definedName>
    <definedName name="T22_Copy2">'[66]другие затраты с-ст'!#REF!</definedName>
    <definedName name="T22_Protection">'[26]22'!$E$19:$L$23,'[26]22'!$E$25:$L$25,'[26]22'!$E$27:$L$31,'[26]22'!$E$17:$L$17</definedName>
    <definedName name="T23?axis?R?ВТОП">'[26]23'!$E$8:$P$30,'[26]23'!$E$36:$P$58</definedName>
    <definedName name="T23?axis?R?ВТОП?">'[26]23'!$C$8:$C$30,'[26]23'!$C$36:$C$58</definedName>
    <definedName name="T23?axis?R?ПЭ">'[26]23'!$E$8:$P$30,'[26]23'!$E$36:$P$58</definedName>
    <definedName name="T23?axis?R?ПЭ?">'[26]23'!$B$8:$B$30,'[26]23'!$B$36:$B$58</definedName>
    <definedName name="T23?axis?R?СЦТ">'[26]23'!$E$32:$P$34,'[26]23'!$E$60:$P$62</definedName>
    <definedName name="T23?axis?R?СЦТ?">'[26]23'!$A$60:$A$62,'[26]23'!$A$32:$A$34</definedName>
    <definedName name="T23?axis?ПРД?БАЗ">'[64]23'!$I$6:$J$13,'[64]23'!$F$6:$G$13</definedName>
    <definedName name="T23?axis?ПРД?ПРЕД">'[64]23'!$K$6:$L$13,'[64]23'!$D$6:$E$13</definedName>
    <definedName name="T23?axis?ПРД?РЕГ">'[66]налоги в с-ст'!#REF!</definedName>
    <definedName name="T23?axis?ПФ?ПЛАН">'[64]23'!$I$6:$I$13,'[64]23'!$D$6:$D$13,'[64]23'!$K$6:$K$13,'[64]23'!$F$6:$F$13</definedName>
    <definedName name="T23?axis?ПФ?ФАКТ">'[64]23'!$J$6:$J$13,'[64]23'!$E$6:$E$13,'[64]23'!$L$6:$L$13,'[64]23'!$G$6:$G$13</definedName>
    <definedName name="T23?Data">'[64]23'!$D$9:$L$9,'[64]23'!$D$11:$L$13,'[64]23'!$D$6:$L$7</definedName>
    <definedName name="T23?item_ext?ВСЕГО">'[26]23'!$A$55:$P$58,'[26]23'!$A$27:$P$30</definedName>
    <definedName name="T23?item_ext?ИТОГО">'[26]23'!$A$59:$P$59,'[26]23'!$A$31:$P$31</definedName>
    <definedName name="T23?item_ext?РОСТ">'[66]налоги в с-ст'!#REF!</definedName>
    <definedName name="T23?item_ext?СЦТ">'[26]23'!$A$60:$P$62,'[26]23'!$A$32:$P$34</definedName>
    <definedName name="T23?L1">'[66]налоги в с-ст'!#REF!</definedName>
    <definedName name="T23?L1.1">'[66]налоги в с-ст'!#REF!</definedName>
    <definedName name="T23?L1.2">'[66]налоги в с-ст'!#REF!</definedName>
    <definedName name="T23?L2">'[66]налоги в с-ст'!#REF!</definedName>
    <definedName name="T23?L3">'[66]налоги в с-ст'!#REF!</definedName>
    <definedName name="T23?L4">'[66]налоги в с-ст'!#REF!</definedName>
    <definedName name="T23?Name">'[66]налоги в с-ст'!#REF!</definedName>
    <definedName name="T23?Table">'[66]налоги в с-ст'!#REF!</definedName>
    <definedName name="T23?Title">'[66]налоги в с-ст'!#REF!</definedName>
    <definedName name="T23?unit?ПРЦ">'[64]23'!$D$12:$H$12,'[64]23'!$I$6:$L$13</definedName>
    <definedName name="T23?unit?ТРУБ">'[64]23'!$D$9:$H$9,'[64]23'!$D$11:$H$11,'[64]23'!$D$13:$H$13,'[64]23'!$D$6:$H$7</definedName>
    <definedName name="T23_1_Change1">'[67]21.3'!$L$32,'[67]21.3'!$L$19:$L$22,'[67]21.3'!$L$24:$L$25,'[67]21.3'!$L$28:$L$30,'[67]21.3'!$L$13:$L$17,'[67]21.3'!$L$10,'[67]21.3'!$L$40:$L$45,'[67]21.3'!$L$48:$L$50</definedName>
    <definedName name="T23_Protection" localSheetId="1">'[26]23'!$A$60:$A$62,'[26]23'!$F$60:$J$62,'[26]23'!$O$60:$P$62,'[26]23'!$A$9:$A$25,P1_T23_Protection</definedName>
    <definedName name="T23_Protection" localSheetId="2">'[26]23'!$A$60:$A$62,'[26]23'!$F$60:$J$62,'[26]23'!$O$60:$P$62,'[26]23'!$A$9:$A$25,P1_T23_Protection</definedName>
    <definedName name="T23_Protection">'[26]23'!$A$60:$A$62,'[26]23'!$F$60:$J$62,'[26]23'!$O$60:$P$62,'[26]23'!$A$9:$A$25,P1_T23_Protection</definedName>
    <definedName name="T24.1?Data">'[64]24.1'!$E$6:$J$21, '[64]24.1'!$E$23, '[64]24.1'!$H$23:$J$23, '[64]24.1'!$E$28:$J$42, '[64]24.1'!$E$44, '[64]24.1'!$H$44:$J$44</definedName>
    <definedName name="T24.1?unit?ТРУБ">'[64]24.1'!$E$5:$E$44, '[64]24.1'!$J$5:$J$44</definedName>
    <definedName name="T24.1_Copy1">'[66]% за кредит'!#REF!</definedName>
    <definedName name="T24.1_Copy2">'[66]% за кредит'!#REF!</definedName>
    <definedName name="T24?axis?R?ДОГОВОР">'[64]24'!$D$27:$L$37,'[64]24'!$D$8:$L$18</definedName>
    <definedName name="T24?axis?R?ДОГОВОР?">'[64]24'!$B$27:$B$37,'[64]24'!$B$8:$B$18</definedName>
    <definedName name="T24?axis?ПРД?БАЗ">'[64]24'!$I$6:$J$39,'[64]24'!$F$6:$G$39</definedName>
    <definedName name="T24?axis?ПРД?ПРЕД">'[64]24'!$K$6:$L$39,'[64]24'!$D$6:$E$39</definedName>
    <definedName name="T24?axis?ПРД?РЕГ">#REF!</definedName>
    <definedName name="T24?axis?ПФ?ПЛАН">'[64]24'!$I$6:$I$39,'[64]24'!$D$6:$D$39,'[64]24'!$K$6:$K$39,'[64]24'!$F$6:$F$38</definedName>
    <definedName name="T24?axis?ПФ?ФАКТ">'[64]24'!$J$6:$J$39,'[64]24'!$E$6:$E$39,'[64]24'!$L$6:$L$39,'[64]24'!$G$6:$G$39</definedName>
    <definedName name="T24?Data">'[64]24'!$D$6:$L$6, '[64]24'!$D$8:$L$18, '[64]24'!$D$20:$L$25, '[64]24'!$D$27:$L$37, '[64]24'!$D$39:$L$39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'[64]24'!$D$22:$H$22, '[64]24'!$I$6:$L$6, '[64]24'!$I$8:$L$18, '[64]24'!$I$20:$L$25, '[64]24'!$I$27:$L$37, '[64]24'!$I$39:$L$39</definedName>
    <definedName name="T24?unit?ТРУБ">'[64]24'!$D$6:$H$6, '[64]24'!$D$8:$H$18, '[64]24'!$D$20:$H$21, '[64]24'!$D$23:$H$25, '[64]24'!$D$27:$H$37, '[64]24'!$D$39:$H$39</definedName>
    <definedName name="T24_Copy1">#REF!</definedName>
    <definedName name="T24_Copy2">#REF!</definedName>
    <definedName name="T24_Data">'[67]24'!$G$7:$M$8,'[67]24'!$G$10:$M$12,'[67]24'!$G$14:$M$15,'[67]24'!$G$17:$M$20,'[67]24'!$G$22:$M$23,'[67]24'!$G$25:$M$27,'[67]24'!$G$29:$M$31,'[67]24'!$G$28:$M$28,'[67]24'!$G$33:$M$33,'[67]24'!$G$36:$M$38,'[67]24'!$G$40:$M$40,'[67]24'!$G$43:$M$45</definedName>
    <definedName name="T24_Protection">'[26]24'!$E$24:$H$37,'[26]24'!$B$35:$B$37,'[26]24'!$E$41:$H$42,'[26]24'!$J$8:$M$21,'[26]24'!$J$24:$M$37,'[26]24'!$J$41:$M$42,'[26]24'!$E$8:$H$21</definedName>
    <definedName name="T25?axis?R?ВРАС">#REF!</definedName>
    <definedName name="T25?axis?R?ВРАС?">#REF!</definedName>
    <definedName name="T25?axis?R?ДОГОВОР">'[64]25'!$G$19:$O$20, '[64]25'!$G$9:$O$10, '[64]25'!$G$14:$O$15, '[64]25'!$G$24:$O$24, '[64]25'!$G$29:$O$34, '[64]25'!$G$38:$O$40</definedName>
    <definedName name="T25?axis?R?ДОГОВОР?">'[64]25'!$E$19:$E$20, '[64]25'!$E$9:$E$10, '[64]25'!$E$14:$E$15, '[64]25'!$E$24, '[64]25'!$E$29:$E$34, '[64]25'!$E$38:$E$40</definedName>
    <definedName name="T25?axis?ПРД?БАЗ">#REF!</definedName>
    <definedName name="T25?axis?ПРД?ПРЕД">#REF!</definedName>
    <definedName name="T25?axis?ПРД?РЕГ">#REF!</definedName>
    <definedName name="T25?axis?ПФ?ПЛАН">'[64]25'!$I$7:$I$51,         '[64]25'!$L$7:$L$51</definedName>
    <definedName name="T25?axis?ПФ?ФАКТ">'[64]25'!$J$7:$J$51,         '[64]25'!$M$7:$M$51</definedName>
    <definedName name="T25?Data">#REF!</definedName>
    <definedName name="T25?item_ext?РОСТ">#REF!</definedName>
    <definedName name="T25?item_ext?РОСТ2">#REF!</definedName>
    <definedName name="T25?L1" xml:space="preserve"> '[64]25'!$A$17:$O$17,  '[64]25'!$A$7:$O$7,  '[64]25'!$A$12:$O$12,  '[64]25'!$A$22:$O$22,  '[64]25'!$A$26:$O$26,  '[64]25'!$A$36:$O$36</definedName>
    <definedName name="T25?L1.1">'[64]25'!$A$19:$O$20, '[64]25'!$A$31:$O$31, '[64]25'!$A$9:$O$10, '[64]25'!$A$14:$O$15, '[64]25'!$A$24:$O$24, '[64]25'!$A$29:$O$29, '[64]25'!$A$33:$O$33, '[64]25'!$A$38:$O$40</definedName>
    <definedName name="T25?L1.2">#REF!</definedName>
    <definedName name="T25?L1.2.1" xml:space="preserve"> '[64]25'!$A$32:$O$32,     '[64]25'!$A$30:$O$30,     '[64]25'!$A$34:$O$34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'[64]25'!$G$32:$K$32,     '[64]25'!$G$27:$K$27,     '[64]25'!$G$30:$K$30,     '[64]25'!$G$34:$K$34</definedName>
    <definedName name="T25?unit?ПРЦ">#REF!</definedName>
    <definedName name="T25?unit?ТРУБ" xml:space="preserve"> '[64]25'!$G$31:$K$31,     '[64]25'!$G$6:$K$26,     '[64]25'!$G$29:$K$29,     '[64]25'!$G$33:$K$33,     '[64]25'!$G$36:$K$51</definedName>
    <definedName name="T25_Copy1">#REF!</definedName>
    <definedName name="T25_Copy2">#REF!</definedName>
    <definedName name="T25_Copy3">#REF!</definedName>
    <definedName name="T25_Copy4">#REF!</definedName>
    <definedName name="T25_Data">'[67]25'!$G$6:$M$8,'[67]25'!$G$10:$M$11,'[67]25'!$G$13:$M$15,'[67]25'!$G$17:$L$17,'[67]25'!$G$18:$L$18,'[67]25'!$G$20:$L$22,'[67]25'!$G$24:$L$25,'[67]25'!$G$27:$L$29,'[67]25'!$G$31:$M$32,'[67]25'!$M$27:$M$29,'[67]25'!$M$24:$M$25,'[67]25'!$M$20:$M$22,'[67]25'!$M$17,'[67]25'!$G$34:$M$36,'[67]25'!$G$38:$M$39,'[67]25'!$G$41:$M$43</definedName>
    <definedName name="T25_protection" localSheetId="1">P1_T25_protection,P2_T25_protection</definedName>
    <definedName name="T25_protection" localSheetId="2">P1_T25_protection,P2_T25_protection</definedName>
    <definedName name="T25_protection">P1_T25_protection,P2_T25_protection</definedName>
    <definedName name="T26?axis?R?ВРАС">'[26]26'!$C$34:$N$36,'[26]26'!$C$22:$N$24</definedName>
    <definedName name="T26?axis?R?ВРАС?">'[26]26'!$B$34:$B$36,'[26]26'!$B$22:$B$24</definedName>
    <definedName name="T26?axis?ПРД?БАЗ">'[64]26'!$I$6:$J$20,'[64]26'!$F$6:$G$20</definedName>
    <definedName name="T26?axis?ПРД?ПРЕД">'[64]26'!$K$6:$L$20,'[64]26'!$D$6:$E$20</definedName>
    <definedName name="T26?axis?ПФ?ПЛАН">'[64]26'!$I$6:$I$20,'[64]26'!$D$6:$D$20,'[64]26'!$K$6:$K$20,'[64]26'!$F$6:$F$20</definedName>
    <definedName name="T26?axis?ПФ?ФАКТ">'[64]26'!$J$6:$J$20,'[64]26'!$E$6:$E$20,'[64]26'!$L$6:$L$20,'[64]26'!$G$6:$G$20</definedName>
    <definedName name="T26?Data">'[64]26'!$D$6:$L$8, '[64]26'!$D$10:$L$20</definedName>
    <definedName name="T26?item_ext?РОСТ">'[66]поощрение (ДВ)'!#REF!</definedName>
    <definedName name="T26?L1">'[26]26'!$F$8:$N$8,'[26]26'!$C$8:$D$8</definedName>
    <definedName name="T26?L1.1">'[26]26'!$F$10:$N$10,'[26]26'!$C$10:$D$10</definedName>
    <definedName name="T26?L2">'[26]26'!$F$11:$N$11,'[26]26'!$C$11:$D$11</definedName>
    <definedName name="T26?L2.1">'[26]26'!$F$13:$N$13,'[26]26'!$C$13:$D$13</definedName>
    <definedName name="T26?L2.7">'[66]поощрение (ДВ)'!#REF!</definedName>
    <definedName name="T26?L2.8">'[66]поощрение (ДВ)'!#REF!</definedName>
    <definedName name="T26?L3">'[66]поощрение (ДВ)'!#REF!</definedName>
    <definedName name="T26?L4">'[26]26'!$F$15:$N$15,'[26]26'!$C$15:$D$15</definedName>
    <definedName name="T26?L5">'[26]26'!$F$16:$N$16,'[26]26'!$C$16:$D$16</definedName>
    <definedName name="T26?L5.1">'[26]26'!$F$18:$N$18,'[26]26'!$C$18:$D$18</definedName>
    <definedName name="T26?L5.2">'[26]26'!$F$19:$N$19,'[26]26'!$C$19:$D$19</definedName>
    <definedName name="T26?L5.3">'[26]26'!$F$20:$N$20,'[26]26'!$C$20:$D$20</definedName>
    <definedName name="T26?L5.3.x">'[26]26'!$F$22:$N$24,'[26]26'!$C$22:$D$24</definedName>
    <definedName name="T26?L6">'[26]26'!$F$26:$N$26,'[26]26'!$C$26:$D$26</definedName>
    <definedName name="T26?L7">'[26]26'!$F$27:$N$27,'[26]26'!$C$27:$D$27</definedName>
    <definedName name="T26?L7.1">'[26]26'!$F$29:$N$29,'[26]26'!$C$29:$D$29</definedName>
    <definedName name="T26?L7.2">'[26]26'!$F$30:$N$30,'[26]26'!$C$30:$D$30</definedName>
    <definedName name="T26?L7.3">'[26]26'!$F$31:$N$31,'[26]26'!$C$31:$D$31</definedName>
    <definedName name="T26?L7.4">'[26]26'!$F$32:$N$32,'[26]26'!$C$32:$D$32</definedName>
    <definedName name="T26?L7.4.x">'[26]26'!$F$34:$N$36,'[26]26'!$C$34:$D$36</definedName>
    <definedName name="T26?L8">'[26]26'!$F$38:$N$38,'[26]26'!$C$38:$D$38</definedName>
    <definedName name="T26?Name">'[66]поощрение (ДВ)'!#REF!</definedName>
    <definedName name="T26?unit?ПРЦ">'[66]поощрение (ДВ)'!#REF!</definedName>
    <definedName name="T26_Protection" localSheetId="1">'[26]26'!$K$34:$N$36,'[26]26'!$B$22:$B$24,P1_T26_Protection,P2_T26_Protection</definedName>
    <definedName name="T26_Protection" localSheetId="2">'[26]26'!$K$34:$N$36,'[26]26'!$B$22:$B$24,P1_T26_Protection,P2_T26_Protection</definedName>
    <definedName name="T26_Protection">'[26]26'!$K$34:$N$36,'[26]26'!$B$22:$B$24,P1_T26_Protection,P2_T26_Protection</definedName>
    <definedName name="T27?axis?R?ВРАС">'[26]27'!$C$34:$S$36,'[26]27'!$C$22:$S$24</definedName>
    <definedName name="T27?axis?R?ВРАС?">'[26]27'!$B$34:$B$36,'[26]27'!$B$22:$B$24</definedName>
    <definedName name="T27?axis?ПРД?БАЗ">'[64]27'!$I$6:$J$11,'[64]27'!$F$6:$G$11</definedName>
    <definedName name="T27?axis?ПРД?ПРЕД">'[64]27'!$K$6:$L$11,'[64]27'!$D$6:$E$11</definedName>
    <definedName name="T27?axis?ПРД?РЕГ">#REF!</definedName>
    <definedName name="T27?axis?ПФ?ПЛАН">'[64]27'!$I$6:$I$11,'[64]27'!$D$6:$D$11,'[64]27'!$K$6:$K$11,'[64]27'!$F$6:$F$11</definedName>
    <definedName name="T27?axis?ПФ?ФАКТ">'[64]27'!$J$6:$J$11,'[64]27'!$E$6:$E$11,'[64]27'!$L$6:$L$11,'[64]27'!$G$6:$G$11</definedName>
    <definedName name="T27?Data">#REF!</definedName>
    <definedName name="T27?item_ext?РОСТ">#REF!</definedName>
    <definedName name="T27?Items">#REF!</definedName>
    <definedName name="T27?L1">#REF!</definedName>
    <definedName name="T27?L1.1">'[26]27'!$F$10:$S$10,'[26]27'!$C$10:$D$10</definedName>
    <definedName name="T27?L2">#REF!</definedName>
    <definedName name="T27?L2.1">'[26]27'!$F$13:$S$13,'[26]27'!$C$13:$D$13</definedName>
    <definedName name="T27?L3">#REF!</definedName>
    <definedName name="T27?L4">#REF!</definedName>
    <definedName name="T27?L5">#REF!</definedName>
    <definedName name="T27?L5.3">'[26]27'!$F$20:$S$20,'[26]27'!$C$20:$D$20</definedName>
    <definedName name="T27?L5.3.x">'[26]27'!$F$22:$S$24,'[26]27'!$C$22:$D$24</definedName>
    <definedName name="T27?L6">#REF!</definedName>
    <definedName name="T27?L7">'[26]27'!$F$27:$S$27,'[26]27'!$C$27:$D$27</definedName>
    <definedName name="T27?L7.1">'[26]27'!$F$29:$S$29,'[26]27'!$C$29:$D$29</definedName>
    <definedName name="T27?L7.2">'[26]27'!$F$30:$S$30,'[26]27'!$C$30:$D$30</definedName>
    <definedName name="T27?L7.3">'[26]27'!$F$31:$S$31,'[26]27'!$C$31:$D$31</definedName>
    <definedName name="T27?L7.4">'[26]27'!$F$32:$S$32,'[26]27'!$C$32:$D$32</definedName>
    <definedName name="T27?L7.4.x">'[26]27'!$F$34:$S$36,'[26]27'!$C$34:$D$36</definedName>
    <definedName name="T27?L8">'[26]27'!$F$38:$S$38,'[26]27'!$C$38:$D$38</definedName>
    <definedName name="T27?Name">#REF!</definedName>
    <definedName name="T27?Scope">#REF!</definedName>
    <definedName name="T27?Table">#REF!</definedName>
    <definedName name="T27?Title">#REF!</definedName>
    <definedName name="T27?unit?ПРЦ">'[64]27'!$D$7:$H$7, '[64]27'!$I$6:$L$11</definedName>
    <definedName name="T27?unit?ТРУБ">'[64]27'!$D$6:$H$6, '[64]27'!$D$8:$H$11</definedName>
    <definedName name="T27?НАП">#REF!</definedName>
    <definedName name="T27?ПОТ">#REF!</definedName>
    <definedName name="T27_Protect">'[41]27'!$E$12:$E$13,'[41]27'!$K$4:$AH$4,'[41]27'!$AK$12:$AK$13</definedName>
    <definedName name="T27_Protection" localSheetId="1">'[26]27'!$P$34:$S$36,'[26]27'!$B$22:$B$24,P1_T27_Protection,P2_T27_Protection,P3_T27_Protection</definedName>
    <definedName name="T27_Protection" localSheetId="2">'[26]27'!$P$34:$S$36,'[26]27'!$B$22:$B$24,P1_T27_Protection,P2_T27_Protection,P3_T27_Protection</definedName>
    <definedName name="T27_Protection">'[26]27'!$P$34:$S$36,'[26]27'!$B$22:$B$24,P1_T27_Protection,P2_T27_Protection,P3_T27_Protection</definedName>
    <definedName name="T28.3?unit?РУБ.ГКАЛ" localSheetId="1">P1_T28.3?unit?РУБ.ГКАЛ,P2_T28.3?unit?РУБ.ГКАЛ</definedName>
    <definedName name="T28.3?unit?РУБ.ГКАЛ" localSheetId="2">P1_T28.3?unit?РУБ.ГКАЛ,P2_T28.3?unit?РУБ.ГКАЛ</definedName>
    <definedName name="T28.3?unit?РУБ.ГКАЛ">P1_T28.3?unit?РУБ.ГКАЛ,P2_T28.3?unit?РУБ.ГКАЛ</definedName>
    <definedName name="T28?axis?R?ПЭ">#N/A</definedName>
    <definedName name="T28?axis?R?ПЭ?">#N/A</definedName>
    <definedName name="T28?axis?ПРД?БАЗ">'[64]28'!$I$6:$J$17,'[64]28'!$F$6:$G$17</definedName>
    <definedName name="T28?axis?ПРД?ПРЕД">'[64]28'!$K$6:$L$17,'[64]28'!$D$6:$E$17</definedName>
    <definedName name="T28?axis?ПРД?РЕГ">'[66]другие из прибыли'!#REF!</definedName>
    <definedName name="T28?axis?ПФ?ПЛАН">'[64]28'!$I$6:$I$17,'[64]28'!$D$6:$D$17,'[64]28'!$K$6:$K$17,'[64]28'!$F$6:$F$17</definedName>
    <definedName name="T28?axis?ПФ?ФАКТ">'[64]28'!$J$6:$J$17,'[64]28'!$E$6:$E$17,'[64]28'!$L$6:$L$17,'[64]28'!$G$6:$G$17</definedName>
    <definedName name="T28?Data">'[64]28'!$D$7:$L$15, '[64]28'!$D$17:$L$17</definedName>
    <definedName name="T28?item_ext?ВСЕГО">'[26]28'!$I$8:$I$292,'[26]28'!$F$8:$F$292</definedName>
    <definedName name="T28?item_ext?ТЭ">'[26]28'!$E$8:$E$292,'[26]28'!$H$8:$H$292</definedName>
    <definedName name="T28?item_ext?ЭЭ">'[26]28'!$D$8:$D$292,'[26]28'!$G$8:$G$292</definedName>
    <definedName name="T28?L1.1.x">'[26]28'!$D$16:$I$18,'[26]28'!$D$11:$I$13</definedName>
    <definedName name="T28?L10.1.x">'[26]28'!$D$250:$I$252,'[26]28'!$D$245:$I$247</definedName>
    <definedName name="T28?L11.1.x">'[26]28'!$D$276:$I$278,'[26]28'!$D$271:$I$273</definedName>
    <definedName name="T28?L2.1.x">'[26]28'!$D$42:$I$44,'[26]28'!$D$37:$I$39</definedName>
    <definedName name="T28?L3.1.x">'[26]28'!$D$68:$I$70,'[26]28'!$D$63:$I$65</definedName>
    <definedName name="T28?L4.1.x">'[26]28'!$D$94:$I$96,'[26]28'!$D$89:$I$91</definedName>
    <definedName name="T28?L5.1.x">'[26]28'!$D$120:$I$122,'[26]28'!$D$115:$I$117</definedName>
    <definedName name="T28?L6.1.x">'[26]28'!$D$146:$I$148,'[26]28'!$D$141:$I$143</definedName>
    <definedName name="T28?L7.1.x">'[26]28'!$D$172:$I$174,'[26]28'!$D$167:$I$169</definedName>
    <definedName name="T28?L8.1.x">'[26]28'!$D$198:$I$200,'[26]28'!$D$193:$I$195</definedName>
    <definedName name="T28?L9.1.x">'[26]28'!$D$224:$I$226,'[26]28'!$D$219:$I$221</definedName>
    <definedName name="T28?Name">'[66]другие из прибыли'!#REF!</definedName>
    <definedName name="T28?unit?ГКАЛЧ">'[26]28'!$H$164:$H$187,'[26]28'!$E$164:$E$187</definedName>
    <definedName name="T28?unit?МКВТЧ">'[26]28'!$G$190:$G$213,'[26]28'!$D$190:$D$213</definedName>
    <definedName name="T28?unit?РУБ.ГКАЛ">'[26]28'!$E$216:$E$239,'[26]28'!$E$268:$E$292,'[26]28'!$H$268:$H$292,'[26]28'!$H$216:$H$239</definedName>
    <definedName name="T28?unit?РУБ.ГКАЛЧ.МЕС">'[26]28'!$H$242:$H$265,'[26]28'!$E$242:$E$265</definedName>
    <definedName name="T28?unit?РУБ.ТКВТ.МЕС">'[26]28'!$G$242:$G$265,'[26]28'!$D$242:$D$265</definedName>
    <definedName name="T28?unit?РУБ.ТКВТЧ">'[26]28'!$G$216:$G$239,'[26]28'!$D$268:$D$292,'[26]28'!$G$268:$G$292,'[26]28'!$D$216:$D$239</definedName>
    <definedName name="T28?unit?ТГКАЛ">'[26]28'!$H$190:$H$213,'[26]28'!$E$190:$E$213</definedName>
    <definedName name="T28?unit?ТКВТ">'[26]28'!$G$164:$G$187,'[26]28'!$D$164:$D$187</definedName>
    <definedName name="T28?unit?ТРУБ">'[26]28'!$D$138:$I$161,'[26]28'!$D$8:$I$109</definedName>
    <definedName name="T28_Copy">'[66]другие из прибыли'!#REF!</definedName>
    <definedName name="T28_Protection" localSheetId="1">P9_T28_Protection,P10_T28_Protection,P11_T28_Protection,'2024'!P12_T28_Protection</definedName>
    <definedName name="T28_Protection" localSheetId="2">P9_T28_Protection,P10_T28_Protection,P11_T28_Protection,'2024 (корр)'!P12_T28_Protection</definedName>
    <definedName name="T28_Protection">P9_T28_Protection,P10_T28_Protection,P11_T28_Protection,P12_T28_Protection</definedName>
    <definedName name="T29?axis?ПФ?ПЛАН">'[64]29'!$F$5:$F$11,'[64]29'!$D$5:$D$11</definedName>
    <definedName name="T29?axis?ПФ?ФАКТ">'[64]29'!$G$5:$G$11,'[64]29'!$E$5:$E$11</definedName>
    <definedName name="T29?Data">'[64]29'!$D$6:$H$9, '[64]29'!$D$11:$H$11</definedName>
    <definedName name="T29?item_ext?1СТ" localSheetId="1">P1_T29?item_ext?1СТ</definedName>
    <definedName name="T29?item_ext?1СТ" localSheetId="2">P1_T29?item_ext?1СТ</definedName>
    <definedName name="T29?item_ext?1СТ">P1_T29?item_ext?1СТ</definedName>
    <definedName name="T29?item_ext?2СТ.М" localSheetId="1">P1_T29?item_ext?2СТ.М</definedName>
    <definedName name="T29?item_ext?2СТ.М" localSheetId="2">P1_T29?item_ext?2СТ.М</definedName>
    <definedName name="T29?item_ext?2СТ.М">P1_T29?item_ext?2СТ.М</definedName>
    <definedName name="T29?item_ext?2СТ.Э" localSheetId="1">P1_T29?item_ext?2СТ.Э</definedName>
    <definedName name="T29?item_ext?2СТ.Э" localSheetId="2">P1_T29?item_ext?2СТ.Э</definedName>
    <definedName name="T29?item_ext?2СТ.Э">P1_T29?item_ext?2СТ.Э</definedName>
    <definedName name="T29?L10" localSheetId="1">P1_T29?L10</definedName>
    <definedName name="T29?L10" localSheetId="2">P1_T29?L10</definedName>
    <definedName name="T29?L10">P1_T29?L10</definedName>
    <definedName name="T29_Copy" localSheetId="1">[66]выпадающие!#REF!</definedName>
    <definedName name="T29_Copy" localSheetId="2">[66]выпадающие!#REF!</definedName>
    <definedName name="T29_Copy">[66]выпадающие!#REF!</definedName>
    <definedName name="T3?axis?C?РЕШ" localSheetId="1">#REF!,#REF!,#REF!,#REF!</definedName>
    <definedName name="T3?axis?C?РЕШ" localSheetId="2">#REF!,#REF!,#REF!,#REF!</definedName>
    <definedName name="T3?axis?C?РЕШ">#REF!,#REF!,#REF!,#REF!</definedName>
    <definedName name="T3?axis?C?РЕШ?">#REF!,#REF!</definedName>
    <definedName name="T3?axis?R?ОРГ">#REF!</definedName>
    <definedName name="T3?axis?R?ОРГ?">#REF!</definedName>
    <definedName name="T3?axis?ПРД?БАЗ">'[64]3'!$I$6:$J$20,'[64]3'!$F$6:$G$20</definedName>
    <definedName name="T3?axis?ПРД?ПРЕД">'[64]3'!$K$6:$L$20,'[64]3'!$D$6:$E$20</definedName>
    <definedName name="T3?axis?ПРД?РЕГ">#REF!</definedName>
    <definedName name="T3?axis?ПРД2?2005">#REF!,#REF!</definedName>
    <definedName name="T3?axis?ПРД2?2006">#REF!,#REF!</definedName>
    <definedName name="T3?axis?ПФ?ПЛАН">'[64]3'!$I$6:$I$20,'[64]3'!$D$6:$D$20,'[64]3'!$K$6:$K$20,'[64]3'!$F$6:$F$20</definedName>
    <definedName name="T3?axis?ПФ?ФАКТ">'[64]3'!$J$6:$J$20,'[64]3'!$E$6:$E$20,'[64]3'!$L$6:$L$20,'[64]3'!$G$6:$G$20</definedName>
    <definedName name="T3?Data">#REF!</definedName>
    <definedName name="T3?item_ext?РОСТ">#REF!</definedName>
    <definedName name="T3?ItemComments">#REF!</definedName>
    <definedName name="T3?Items">#REF!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4.1">#REF!</definedName>
    <definedName name="T3?L1.5.1">#REF!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Scope">#REF!</definedName>
    <definedName name="T3?Table">#REF!</definedName>
    <definedName name="T3?Title">#REF!</definedName>
    <definedName name="T3?unit?Г.КВТЧ">#REF!</definedName>
    <definedName name="T3?unit?КГ.ГКАЛ">'[64]3'!$D$13:$H$13,   '[64]3'!$D$16:$H$16</definedName>
    <definedName name="T3?unit?МКВТЧ">#REF!</definedName>
    <definedName name="T3?unit?ПРЦ">'[64]3'!$D$20:$H$20,   '[64]3'!$I$6:$L$20</definedName>
    <definedName name="T3?unit?РУБ.МКБ">#REF!,#REF!,#REF!,#REF!</definedName>
    <definedName name="T3?unit?ТГКАЛ">'[64]3'!$D$12:$H$12,   '[64]3'!$D$15:$H$15</definedName>
    <definedName name="T3?unit?ТРУБ">#REF!,#REF!,#REF!,#REF!</definedName>
    <definedName name="T3?unit?ТТУТ">'[64]3'!$D$10:$H$11,   '[64]3'!$D$14:$H$14,   '[64]3'!$D$17:$H$19</definedName>
    <definedName name="T3?unit?ТЫС.МКБ">#REF!,#REF!,#REF!,#REF!</definedName>
    <definedName name="T3?НАП">#REF!</definedName>
    <definedName name="T3_Add_Town">#REF!</definedName>
    <definedName name="T3_Copy">#REF!</definedName>
    <definedName name="T3_Protect">#REF!</definedName>
    <definedName name="T3_unpr_all">'[65]3'!$G$14:$L$58,'[65]3'!$N$14:$S$58,'[65]3'!$U$14:$Z$58,'[65]3'!$U$74:$Z$119,'[65]3'!$N$74:$S$119,'[65]3'!$G$74:$L$119,'[65]3'!$G$133:$L$178,'[65]3'!$N$133:$S$178,'[65]3'!$U$133:$Z$178,'[65]3'!$U$192:$Z$237,'[65]3'!$N$192:$S$237,'[65]3'!$G$192:$L$237,'[65]3'!$G$253:$L$298,'[65]3'!$N$253:$S$298,'[65]3'!$U$253:$Z$298</definedName>
    <definedName name="T3_Unprotected">#REF!,#REF!,#REF!,#REF!,#REF!,#REF!</definedName>
    <definedName name="T4.1?axis?R?ВТОП">'[64]4.1'!$E$5:$I$8, '[64]4.1'!$E$12:$I$15, '[64]4.1'!$E$18:$I$21</definedName>
    <definedName name="T4.1?axis?R?ВТОП?">'[64]4.1'!$C$5:$C$8, '[64]4.1'!$C$12:$C$15, '[64]4.1'!$C$18:$C$21</definedName>
    <definedName name="T4.1?axis?ПРД?БАЗ">#REF!</definedName>
    <definedName name="T4.1?axis?ПРД?ПРЕД">#REF!</definedName>
    <definedName name="T4.1?axis?ПРД?ПРЕД2">#REF!</definedName>
    <definedName name="T4.1?axis?ПРД?РЕГ">#REF!</definedName>
    <definedName name="T4.1?Data">'[64]4.1'!$E$4:$I$9, '[64]4.1'!$E$11:$I$15, '[64]4.1'!$E$18:$I$21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'[64]4'!$E$7:$M$10,   '[64]4'!$E$14:$M$17,   '[64]4'!$E$20:$M$23,   '[64]4'!$E$26:$M$29,   '[64]4'!$E$32:$M$35,   '[64]4'!$E$38:$M$41,   '[64]4'!$E$45:$M$48,   '[64]4'!$E$51:$M$54,   '[64]4'!$E$58:$M$61,   '[64]4'!$E$65:$M$68,   '[64]4'!$E$72:$M$75</definedName>
    <definedName name="T4?axis?R?ВТОП?">'[64]4'!$C$7:$C$10,   '[64]4'!$C$14:$C$17,   '[64]4'!$C$20:$C$23,   '[64]4'!$C$26:$C$29,   '[64]4'!$C$32:$C$35,   '[64]4'!$C$38:$C$41,   '[64]4'!$C$45:$C$48,   '[64]4'!$C$51:$C$54,   '[64]4'!$C$58:$C$61,   '[64]4'!$C$65:$C$68,   '[64]4'!$C$72:$C$75</definedName>
    <definedName name="T4?axis?R?ОРГ?">#REF!</definedName>
    <definedName name="T4?axis?ОРГ">#REF!</definedName>
    <definedName name="T4?axis?ПРД?БАЗ">'[64]4'!$J$6:$K$81,'[64]4'!$G$6:$H$81</definedName>
    <definedName name="T4?axis?ПРД?ПРЕД">'[64]4'!$L$6:$M$81,'[64]4'!$E$6:$F$81</definedName>
    <definedName name="T4?axis?ПРД?РЕГ">#REF!</definedName>
    <definedName name="T4?axis?ПРД2?2005">#REF!,#REF!</definedName>
    <definedName name="T4?axis?ПРД2?2006">#REF!,#REF!</definedName>
    <definedName name="T4?axis?ПФ?ПЛАН">'[64]4'!$J$6:$J$81,'[64]4'!$E$6:$E$81,'[64]4'!$L$6:$L$81,'[64]4'!$G$6:$G$81</definedName>
    <definedName name="T4?axis?ПФ?ФАКТ">'[64]4'!$K$6:$K$81,'[64]4'!$F$6:$F$81,'[64]4'!$M$6:$M$81,'[64]4'!$H$6:$H$81</definedName>
    <definedName name="T4?Data">'[64]4'!$E$6:$M$11, '[64]4'!$E$13:$M$17, '[64]4'!$E$20:$M$23, '[64]4'!$E$26:$M$29, '[64]4'!$E$32:$M$35, '[64]4'!$E$37:$M$42, '[64]4'!$E$45:$M$48, '[64]4'!$E$50:$M$55, '[64]4'!$E$57:$M$62, '[64]4'!$E$64:$M$69, '[64]4'!$E$72:$M$75, '[64]4'!$E$77:$M$78, '[64]4'!$E$80:$M$80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'[64]4'!$J$6:$M$81, '[64]4'!$E$13:$I$17, '[64]4'!$E$78:$I$78</definedName>
    <definedName name="T4?unit?РУБ.МКБ">'[64]4'!$E$34:$I$34, '[64]4'!$E$47:$I$47, '[64]4'!$E$74:$I$74</definedName>
    <definedName name="T4?unit?РУБ.ТКВТЧ">#REF!</definedName>
    <definedName name="T4?unit?РУБ.ТНТ">'[64]4'!$E$32:$I$33, '[64]4'!$E$35:$I$35, '[64]4'!$E$45:$I$46, '[64]4'!$E$48:$I$48, '[64]4'!$E$72:$I$73, '[64]4'!$E$75:$I$75</definedName>
    <definedName name="T4?unit?РУБ.ТУТ">#REF!</definedName>
    <definedName name="T4?unit?ТРУБ">'[64]4'!$E$37:$I$42, '[64]4'!$E$50:$I$55, '[64]4'!$E$57:$I$62</definedName>
    <definedName name="T4?unit?ТТНТ">'[64]4'!$E$26:$I$27, '[64]4'!$E$29:$I$29</definedName>
    <definedName name="T4?unit?ТТУТ">#REF!</definedName>
    <definedName name="T4?unit?ТЫС.МКБ">#REF!,#REF!,#REF!,#REF!</definedName>
    <definedName name="T4_Add_Town">#REF!</definedName>
    <definedName name="T4_Change1">'[67]4'!$AP$11:$AP$17,'[67]4'!$AP$20,'[67]4'!$AP$22,'[67]4'!$AP$24:$AP$28</definedName>
    <definedName name="T4_Change2">'[67]4'!$AQ$11:$AQ$17,'[67]4'!$AQ$20,'[67]4'!$AQ$22,'[67]4'!$AQ$24:$AQ$28</definedName>
    <definedName name="T4_Change3">'[67]4'!$AR$11:$AR$17,'[67]4'!$AR$20,'[67]4'!$AR$22,'[67]4'!$AR$24:$AR$28</definedName>
    <definedName name="T4_Change4">'[67]4'!$AS$11:$AS$17,'[67]4'!$AS$20,'[67]4'!$AS$22,'[67]4'!$AS$24:$AS$28</definedName>
    <definedName name="T4_Copy">#REF!</definedName>
    <definedName name="T4_Data">'[67]4'!$F$8:$AN$9,'[67]4'!$F$11:$AN$22,'[67]4'!$F$24:$AN$28</definedName>
    <definedName name="T4_Protect" localSheetId="1">'[41]4'!$AA$24:$AD$28,'[41]4'!$G$11:$J$17,P1_T4_Protect,P2_T4_Protect</definedName>
    <definedName name="T4_Protect" localSheetId="2">'[41]4'!$AA$24:$AD$28,'[41]4'!$G$11:$J$17,P1_T4_Protect,P2_T4_Protect</definedName>
    <definedName name="T4_Protect">'[41]4'!$AA$24:$AD$28,'[41]4'!$G$11:$J$17,P1_T4_Protect,P2_T4_Protect</definedName>
    <definedName name="T4_Protected">'[67]4'!$F$11:$AN$22,'[67]4'!$F$24:$AN$28,'[67]4'!$F$8:$AN$9</definedName>
    <definedName name="T4_unpr_all">'[65]4'!$G$192:$L$237,'[65]4'!$G$253:$L$298,'[65]4'!$N$253:$S$298,'[65]4'!$U$253:$Z$298,'[65]4'!$N$192:$S$237,'[65]4'!$U$192:$Z$237,'[65]4'!$N$133:$S$177,'[65]4'!$N$178:$S$178,'[65]4'!$G$133:$L$178,'[65]4'!$U$133:$Z$178,'[65]4'!$G$74:$L$119,'[65]4'!$N$74:$S$119,'[65]4'!$U$74:$Z$119,'[65]4'!$G$13:$L$58,'[65]4'!$N$13:$S$58,'[65]4'!$U$13:$Z$58</definedName>
    <definedName name="T4_Unprotected">#REF!,#REF!,#REF!,#REF!,#REF!,#REF!</definedName>
    <definedName name="T4_write1">'[67]4'!$AP$11:$AP$17,'[67]4'!$AP$20,'[67]4'!$AP$22,'[67]4'!$AP$24:$AP$28,'[67]4'!$AP$18:$AP$19,'[67]4'!$AP$21,'[67]4'!$AP$8:$AP$9</definedName>
    <definedName name="T4_write2">'[67]4'!$AQ$8:$AQ$9,'[67]4'!$AQ$11:$AQ$22,'[67]4'!$AQ$24:$AQ$28</definedName>
    <definedName name="T4_write3">'[67]4'!$AR$8:$AR$9,'[67]4'!$AR$11:$AR$22,'[67]4'!$AR$24:$AR$28</definedName>
    <definedName name="T4_write4">'[67]4'!$AS$8:$AS$9,'[67]4'!$AS$11:$AS$22,'[67]4'!$AS$24:$AS$28</definedName>
    <definedName name="T4_write5">'[67]4'!$AO$8:$AO$9,'[67]4'!$AO$15:$AO$20,'[67]4'!$AO$22,'[67]4'!$AO$24:$AO$28</definedName>
    <definedName name="T5?axis?R?ВРАС">#REF!</definedName>
    <definedName name="T5?axis?R?ВРАС?">#REF!</definedName>
    <definedName name="T5?axis?R?ОС">'[64]5'!$E$7:$Q$18, '[64]5'!$E$21:$Q$32, '[64]5'!$E$35:$Q$46, '[64]5'!$E$49:$Q$60, '[64]5'!$E$63:$Q$74, '[64]5'!$E$77:$Q$88</definedName>
    <definedName name="T5?axis?R?ОС?">'[64]5'!$C$77:$C$88, '[64]5'!$C$63:$C$74, '[64]5'!$C$49:$C$60, '[64]5'!$C$35:$C$46, '[64]5'!$C$21:$C$32, '[64]5'!$C$7:$C$18</definedName>
    <definedName name="T5?axis?ПРД?БАЗ">'[64]5'!$N$6:$O$89,'[64]5'!$G$6:$H$89</definedName>
    <definedName name="T5?axis?ПРД?ПРЕД">'[64]5'!$P$6:$Q$89,'[64]5'!$E$6:$F$89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'[64]5'!$E$6:$Q$18, '[64]5'!$E$20:$Q$32, '[64]5'!$E$34:$Q$46, '[64]5'!$E$48:$Q$60, '[64]5'!$E$63:$Q$74, '[64]5'!$E$76:$Q$88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'[64]5'!$N$6:$Q$18, '[64]5'!$N$20:$Q$32, '[64]5'!$N$34:$Q$46, '[64]5'!$N$48:$Q$60, '[64]5'!$E$63:$Q$74, '[64]5'!$N$76:$Q$88</definedName>
    <definedName name="T5?unit?РУБ">#REF!,#REF!</definedName>
    <definedName name="T5?unit?ТРУБ">'[64]5'!$E$76:$M$88, '[64]5'!$E$48:$M$60, '[64]5'!$E$34:$M$46, '[64]5'!$E$20:$M$32, '[64]5'!$E$6:$M$18</definedName>
    <definedName name="T5?unit?ЧЕЛ">#REF!,#REF!</definedName>
    <definedName name="T5_Change1">'[67]5'!$AP$11:$AP$18,'[67]5'!$AP$20,'[67]5'!$AP$22,'[67]5'!$AP$24:$AP$28</definedName>
    <definedName name="T5_Change2">'[67]5'!$AQ$11:$AQ$18,'[67]5'!$AQ$20,'[67]5'!$AQ$22,'[67]5'!$AQ$24:$AQ$28</definedName>
    <definedName name="T5_Change3">'[67]5'!$AR$11:$AR$18,'[67]5'!$AR$20,'[67]5'!$AR$22,'[67]5'!$AR$24:$AR$28</definedName>
    <definedName name="T5_Change4">'[67]5'!$AS$11:$AS$18,'[67]5'!$AS$20,'[67]5'!$AS$22,'[67]5'!$AS$24:$AS$28</definedName>
    <definedName name="T5_Data">'[67]5'!$F$24:$AN$28,'[67]5'!$F$11:$AN$22,'[67]5'!$F$8:$AN$9</definedName>
    <definedName name="T5_Protect">#REF!,#REF!,#REF!,#REF!</definedName>
    <definedName name="T5_Protected">'[67]5'!$F$11:$AN$22,'[67]5'!$F$24:$AN$28,'[67]5'!$F$8:$AN$9</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'[64]6'!$I$6:$J$47,'[64]6'!$F$6:$G$47</definedName>
    <definedName name="T6?axis?ПРД?ПРЕД">'[64]6'!$K$6:$L$47,'[64]6'!$D$6:$E$47</definedName>
    <definedName name="T6?axis?ПРД?РЕГ">#REF!</definedName>
    <definedName name="T6?axis?ПФ?ПЛАН">'[64]6'!$I$6:$I$47,'[64]6'!$D$6:$D$47,'[64]6'!$K$6:$K$47,'[64]6'!$F$6:$F$47</definedName>
    <definedName name="T6?axis?ПФ?ФАКТ">'[64]6'!$J$6:$J$47,'[64]6'!$L$6:$L$47,'[64]6'!$E$6:$E$47,'[64]6'!$G$6:$G$47</definedName>
    <definedName name="T6?Columns">#REF!</definedName>
    <definedName name="T6?Data">'[64]6'!$D$7:$L$14, '[64]6'!$D$16:$L$19, '[64]6'!$D$21:$L$22, '[64]6'!$D$24:$L$25, '[64]6'!$D$27:$L$28, '[64]6'!$D$30:$L$31, '[64]6'!$D$33:$L$35, '[64]6'!$D$37:$L$39, '[64]6'!$D$41:$L$47</definedName>
    <definedName name="T6?FirstYear">#REF!</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Scope">#REF!</definedName>
    <definedName name="T6?Table">#REF!</definedName>
    <definedName name="T6?Title">#REF!</definedName>
    <definedName name="T6?unit?ПРЦ">'[64]6'!$D$12:$H$12, '[64]6'!$D$21:$H$21, '[64]6'!$D$24:$H$24, '[64]6'!$D$27:$H$27, '[64]6'!$D$30:$H$30, '[64]6'!$D$33:$H$33, '[64]6'!$D$47:$H$47, '[64]6'!$I$7:$L$47</definedName>
    <definedName name="T6?unit?РУБ">'[64]6'!$D$16:$H$16, '[64]6'!$D$19:$H$19, '[64]6'!$D$22:$H$22, '[64]6'!$D$25:$H$25, '[64]6'!$D$28:$H$28, '[64]6'!$D$31:$H$31, '[64]6'!$D$34:$H$35, '[64]6'!$D$43:$H$43</definedName>
    <definedName name="T6?unit?ТРУБ">'[64]6'!$D$37:$H$39, '[64]6'!$D$44:$H$46</definedName>
    <definedName name="T6?unit?ЧЕЛ">'[64]6'!$D$41:$H$42, '[64]6'!$D$13:$H$14, '[64]6'!$D$7:$H$11</definedName>
    <definedName name="T6?НАП">#REF!</definedName>
    <definedName name="T6?ПОТ">#REF!</definedName>
    <definedName name="T6_Protect" localSheetId="1">'[41]6'!$B$28:$B$37,'[41]6'!$D$28:$H$37,'[41]6'!$J$28:$N$37,'[41]6'!$D$39:$H$41,'[41]6'!$J$39:$N$41,'[41]6'!$B$46:$B$55,P1_T6_Protect</definedName>
    <definedName name="T6_Protect" localSheetId="2">'[41]6'!$B$28:$B$37,'[41]6'!$D$28:$H$37,'[41]6'!$J$28:$N$37,'[41]6'!$D$39:$H$41,'[41]6'!$J$39:$N$41,'[41]6'!$B$46:$B$55,P1_T6_Protect</definedName>
    <definedName name="T6_Protect">'[41]6'!$B$28:$B$37,'[41]6'!$D$28:$H$37,'[41]6'!$J$28:$N$37,'[41]6'!$D$39:$H$41,'[41]6'!$J$39:$N$41,'[41]6'!$B$46:$B$55,P1_T6_Protect</definedName>
    <definedName name="T7?axis?ПРД?БАЗ">[66]материалы!$K$6:$L$10,[66]материалы!$H$6:$I$10</definedName>
    <definedName name="T7?axis?ПРД?ПРЕД">[66]материалы!$M$6:$N$10,[66]материалы!$F$6:$G$10</definedName>
    <definedName name="T7?axis?ПФ?ПЛАН">[66]материалы!$K$6:$K$10,[66]материалы!$F$6:$F$10,[66]материалы!$M$6:$M$10,[66]материалы!$H$6:$H$10</definedName>
    <definedName name="T7?axis?ПФ?ФАКТ">[66]материалы!$L$6:$L$10,[66]материалы!$G$6:$G$10,[66]материалы!$N$6:$N$10,[66]материалы!$I$6:$I$10</definedName>
    <definedName name="T7?Data">#N/A</definedName>
    <definedName name="T7?L3">[66]материалы!#REF!</definedName>
    <definedName name="T7?L4">[66]материалы!#REF!</definedName>
    <definedName name="T8?axis?ПРД?БАЗ">'[64]8'!$I$6:$J$42, '[64]8'!$F$6:$G$42</definedName>
    <definedName name="T8?axis?ПРД?ПРЕД">'[64]8'!$K$6:$L$42, '[64]8'!$D$6:$E$42</definedName>
    <definedName name="T8?axis?ПФ?ПЛАН">'[64]8'!$I$6:$I$42, '[64]8'!$D$6:$D$42, '[64]8'!$K$6:$K$42, '[64]8'!$F$6:$F$42</definedName>
    <definedName name="T8?axis?ПФ?ФАКТ">'[64]8'!$G$6:$G$42, '[64]8'!$J$6:$J$42, '[64]8'!$L$6:$L$42, '[64]8'!$E$6:$E$42</definedName>
    <definedName name="T8?Data">'[64]8'!$D$10:$L$12,'[64]8'!$D$14:$L$16,'[64]8'!$D$18:$L$20,'[64]8'!$D$22:$L$24,'[64]8'!$D$26:$L$28,'[64]8'!$D$30:$L$32,'[64]8'!$D$36:$L$38,'[64]8'!$D$40:$L$42,'[64]8'!$D$6:$L$8</definedName>
    <definedName name="T8?item_ext?РОСТ">[66]ремонты!#REF!</definedName>
    <definedName name="T8?Name">[66]ремонты!#REF!</definedName>
    <definedName name="T8?unit?ПРЦ">[66]ремонты!#REF!</definedName>
    <definedName name="T8?unit?ТРУБ">'[64]8'!$D$40:$H$42,'[64]8'!$D$6:$H$32</definedName>
    <definedName name="T9?axis?ПРД?БАЗ">'[64]9'!$I$6:$J$16,'[64]9'!$F$6:$G$16</definedName>
    <definedName name="T9?axis?ПРД?ПРЕД">'[64]9'!$K$6:$L$16,'[64]9'!$D$6:$E$16</definedName>
    <definedName name="T9?axis?ПРД?РЕГ">#REF!</definedName>
    <definedName name="T9?axis?ПФ?ПЛАН">'[64]9'!$I$6:$I$16,'[64]9'!$D$6:$D$16,'[64]9'!$K$6:$K$16,'[64]9'!$F$6:$F$16</definedName>
    <definedName name="T9?axis?ПФ?ФАКТ">'[64]9'!$J$6:$J$16,'[64]9'!$E$6:$E$16,'[64]9'!$L$6:$L$16,'[64]9'!$G$6:$G$16</definedName>
    <definedName name="T9?Data">'[64]9'!$D$6:$L$6, '[64]9'!$D$8:$L$9, '[64]9'!$D$11:$L$16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'[64]9'!$D$8:$H$8, '[64]9'!$D$11:$H$11</definedName>
    <definedName name="T9?unit?ТРУБ">'[64]9'!$D$9:$H$9, '[64]9'!$D$12:$H$16</definedName>
    <definedName name="Tab">[2]FES!#REF!</definedName>
    <definedName name="Table">#REF!</definedName>
    <definedName name="TARGET">[68]TEHSHEET!$I$42:$I$45</definedName>
    <definedName name="tax">#REF!</definedName>
    <definedName name="Tax_Amortization">#REF!</definedName>
    <definedName name="tdkltuls">[4]!tdkltuls</definedName>
    <definedName name="tel_ruk">#REF!</definedName>
    <definedName name="TEMP">#REF!,#REF!</definedName>
    <definedName name="TES">#REF!</definedName>
    <definedName name="TES_DATA">#REF!</definedName>
    <definedName name="TES_LIST">#REF!</definedName>
    <definedName name="TESList">[14]Лист!$A$220</definedName>
    <definedName name="TESQnt">[14]Лист!$B$221</definedName>
    <definedName name="TEST0">'[38]4'!$A$4:$M$8</definedName>
    <definedName name="TEST2">#REF!,#REF!</definedName>
    <definedName name="TESTHKEY">'[38]4'!$H$3:$M$3</definedName>
    <definedName name="TESTKEYS">'[38]4'!$A$4:$G$8</definedName>
    <definedName name="TESTVKEY">'[38]4'!$A$3:$G$3</definedName>
    <definedName name="tfggggggggggggggg" localSheetId="1">'2024'!tfggggggggggggggg</definedName>
    <definedName name="tfggggggggggggggg" localSheetId="2">'2024 (корр)'!tfggggggggggggggg</definedName>
    <definedName name="tfggggggggggggggg">[0]!tfggggggggggggggg</definedName>
    <definedName name="tfhgfhvfv" localSheetId="1">'2024'!tfhgfhvfv</definedName>
    <definedName name="tfhgfhvfv" localSheetId="2">'2024 (корр)'!tfhgfhvfv</definedName>
    <definedName name="tfhgfhvfv">[0]!tfhgfhvfv</definedName>
    <definedName name="tfjhgjk" localSheetId="1">'2024'!tfjhgjk</definedName>
    <definedName name="tfjhgjk" localSheetId="2">'2024 (корр)'!tfjhgjk</definedName>
    <definedName name="tfjhgjk">[0]!tfjhgjk</definedName>
    <definedName name="time" localSheetId="1">#REF!</definedName>
    <definedName name="time" localSheetId="2">#REF!</definedName>
    <definedName name="time">#REF!</definedName>
    <definedName name="title">'[69]Огл. Графиков'!$B$2:$B$31</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P2.1?Columns">[70]P2.1!$A$6:$H$6</definedName>
    <definedName name="TP2.1?Scope">[70]P2.1!$F$7:$H$44</definedName>
    <definedName name="TP2.1_Protect">[71]P2.1!$F$28:$G$37,[71]P2.1!$F$40:$G$43,[71]P2.1!$F$7:$G$26</definedName>
    <definedName name="TP2.2?Columns">[70]P2.2!$A$6:$H$6</definedName>
    <definedName name="TP2.2?Scope">[70]P2.2!$F$7:$H$51</definedName>
    <definedName name="TP2_1_Data">[67]P2.1!$F$7:$J$26,[67]P2.1!$H$27:$J$44,[67]P2.1!$F$40:$G$43,[67]P2.1!$F$28:$G$37</definedName>
    <definedName name="TP2_2_Data">[67]P2.2!$H$7:$J$51,[67]P2.2!$F$7:$G$47</definedName>
    <definedName name="TPER_Data">[67]перекрестка!$F$13:$G$24,[67]перекрестка!$H$20:$H$24,[67]перекрестка!$H$14:$H$18,[67]перекрестка!$J$13:$J$24,[67]перекрестка!$K$20:$K$24,[67]перекрестка!$K$14:$K$18,[67]перекрестка!$J$26:$K$30,[67]перекрестка!$N$13:$N$24,[67]перекрестка!$F$26:$H$30,[67]перекрестка!$F$32:$H$36,[67]перекрестка!$J$32:$K$36,[67]перекрестка!$N$32:$N$36,[67]перекрестка!$N$26:$N$30,[67]перекрестка!$F$38:$H$42,[67]перекрестка!$J$38:$K$42,[67]перекрестка!$N$38:$N$42,[67]перекрестка!$F$44:$H$48,[67]перекрестка!$J$44:$K$48,[67]перекрестка!$N$44:$N$48</definedName>
    <definedName name="tr" localSheetId="1">'2024'!tr</definedName>
    <definedName name="tr" localSheetId="2">'2024 (корр)'!tr</definedName>
    <definedName name="tr">[0]!tr</definedName>
    <definedName name="trade_pay" localSheetId="1">#REF!</definedName>
    <definedName name="trade_pay" localSheetId="2">#REF!</definedName>
    <definedName name="trade_pay">#REF!</definedName>
    <definedName name="trade_rec" localSheetId="1">#REF!</definedName>
    <definedName name="trade_rec" localSheetId="2">#REF!</definedName>
    <definedName name="trade_rec">#REF!</definedName>
    <definedName name="trffffffffffffffffffffff" localSheetId="1">'2024'!trffffffffffffffffffffff</definedName>
    <definedName name="trffffffffffffffffffffff" localSheetId="2">'2024 (корр)'!trffffffffffffffffffffff</definedName>
    <definedName name="trffffffffffffffffffffff">[0]!trffffffffffffffffffffff</definedName>
    <definedName name="trfgffffffffffff" localSheetId="1">'2024'!trfgffffffffffff</definedName>
    <definedName name="trfgffffffffffff" localSheetId="2">'2024 (корр)'!trfgffffffffffff</definedName>
    <definedName name="trfgffffffffffff">[0]!trfgffffffffffff</definedName>
    <definedName name="trfgffffffffffffffffff" localSheetId="1" hidden="1">{#N/A,#N/A,TRUE,"Лист1";#N/A,#N/A,TRUE,"Лист2";#N/A,#N/A,TRUE,"Лист3"}</definedName>
    <definedName name="trfgffffffffffffffffff" localSheetId="2" hidden="1">{#N/A,#N/A,TRUE,"Лист1";#N/A,#N/A,TRUE,"Лист2";#N/A,#N/A,TRUE,"Лист3"}</definedName>
    <definedName name="trfgffffffffffffffffff" hidden="1">{#N/A,#N/A,TRUE,"Лист1";#N/A,#N/A,TRUE,"Лист2";#N/A,#N/A,TRUE,"Лист3"}</definedName>
    <definedName name="trtfffffffffffffffff" localSheetId="1">'2024'!trtfffffffffffffffff</definedName>
    <definedName name="trtfffffffffffffffff" localSheetId="2">'2024 (корр)'!trtfffffffffffffffff</definedName>
    <definedName name="trtfffffffffffffffff">[0]!trtfffffffffffffffff</definedName>
    <definedName name="trttttttttttttttttttt" localSheetId="1" hidden="1">{#N/A,#N/A,TRUE,"Лист1";#N/A,#N/A,TRUE,"Лист2";#N/A,#N/A,TRUE,"Лист3"}</definedName>
    <definedName name="trttttttttttttttttttt" localSheetId="2" hidden="1">{#N/A,#N/A,TRUE,"Лист1";#N/A,#N/A,TRUE,"Лист2";#N/A,#N/A,TRUE,"Лист3"}</definedName>
    <definedName name="trttttttttttttttttttt" hidden="1">{#N/A,#N/A,TRUE,"Лист1";#N/A,#N/A,TRUE,"Лист2";#N/A,#N/A,TRUE,"Лист3"}</definedName>
    <definedName name="trtyyyyyyyyyyyyyyyy" localSheetId="1">'2024'!trtyyyyyyyyyyyyyyyy</definedName>
    <definedName name="trtyyyyyyyyyyyyyyyy" localSheetId="2">'2024 (корр)'!trtyyyyyyyyyyyyyyyy</definedName>
    <definedName name="trtyyyyyyyyyyyyyyyy">[0]!trtyyyyyyyyyyyyyyyy</definedName>
    <definedName name="trygy" localSheetId="1">'2024'!trygy</definedName>
    <definedName name="trygy" localSheetId="2">'2024 (корр)'!trygy</definedName>
    <definedName name="trygy">[0]!trygy</definedName>
    <definedName name="trytuy" localSheetId="1">'2024'!trytuy</definedName>
    <definedName name="trytuy" localSheetId="2">'2024 (корр)'!trytuy</definedName>
    <definedName name="trytuy">[0]!trytuy</definedName>
    <definedName name="tryyyu" localSheetId="1">'2024'!tryyyu</definedName>
    <definedName name="tryyyu" localSheetId="2">'2024 (корр)'!tryyyu</definedName>
    <definedName name="tryyyu">[0]!tryyyu</definedName>
    <definedName name="tt" localSheetId="1">'2024'!tt</definedName>
    <definedName name="tt" localSheetId="2">'2024 (корр)'!tt</definedName>
    <definedName name="tt">[0]!tt</definedName>
    <definedName name="TTT" localSheetId="1">#REF!</definedName>
    <definedName name="TTT" localSheetId="2">#REF!</definedName>
    <definedName name="TTT">#REF!</definedName>
    <definedName name="tttt" localSheetId="1">'2024'!tttt</definedName>
    <definedName name="tttt" localSheetId="2">'2024 (корр)'!tttt</definedName>
    <definedName name="tttt">[0]!tttt</definedName>
    <definedName name="tu">[4]!tu</definedName>
    <definedName name="tuklyl">[4]!tuklyl</definedName>
    <definedName name="tul">[4]!tul</definedName>
    <definedName name="TUList">[14]Лист!$A$210</definedName>
    <definedName name="TUQnt">[14]Лист!$B$211</definedName>
    <definedName name="ty">[72]FES!#REF!</definedName>
    <definedName name="tyk">[4]!tyk</definedName>
    <definedName name="tyki">[4]!tyki</definedName>
    <definedName name="tyrctddfg" localSheetId="1">'2024'!tyrctddfg</definedName>
    <definedName name="tyrctddfg" localSheetId="2">'2024 (корр)'!tyrctddfg</definedName>
    <definedName name="tyrctddfg">[0]!tyrctddfg</definedName>
    <definedName name="tyrttttttttttttt" localSheetId="1">'2024'!tyrttttttttttttt</definedName>
    <definedName name="tyrttttttttttttt" localSheetId="2">'2024 (корр)'!tyrttttttttttttt</definedName>
    <definedName name="tyrttttttttttttt">[0]!tyrttttttttttttt</definedName>
    <definedName name="tyty">#N/A</definedName>
    <definedName name="tyyht" localSheetId="1">'2024'!tyyht</definedName>
    <definedName name="tyyht" localSheetId="2">'2024 (корр)'!tyyht</definedName>
    <definedName name="tyyht">[0]!tyyht</definedName>
    <definedName name="tyyyyyyyyy">#N/A</definedName>
    <definedName name="Tтопливо??" localSheetId="1">#REF!</definedName>
    <definedName name="Tтопливо??" localSheetId="2">#REF!</definedName>
    <definedName name="Tтопливо??">#REF!</definedName>
    <definedName name="u">#N/A</definedName>
    <definedName name="ue_List04_165" localSheetId="1">#REF!</definedName>
    <definedName name="ue_List04_165" localSheetId="2">#REF!</definedName>
    <definedName name="ue_List04_165">#REF!</definedName>
    <definedName name="ue_List04_166">#REF!</definedName>
    <definedName name="ue_List04_167">#REF!</definedName>
    <definedName name="ue_List04_179">#REF!</definedName>
    <definedName name="ue_List05_165">#REF!</definedName>
    <definedName name="ue_List05_166">#REF!</definedName>
    <definedName name="ue_List05_167">#REF!</definedName>
    <definedName name="ue_List05_179">#REF!</definedName>
    <definedName name="ue_List06_165">#REF!</definedName>
    <definedName name="ue_List06_166">#REF!</definedName>
    <definedName name="ue_List06_167">#REF!</definedName>
    <definedName name="ue_List06_179">#REF!</definedName>
    <definedName name="ue_List07_165">#REF!</definedName>
    <definedName name="ue_List07_166">#REF!</definedName>
    <definedName name="ue_List07_167">#REF!</definedName>
    <definedName name="ue_List07_179">#REF!</definedName>
    <definedName name="ue_List11_165">#REF!</definedName>
    <definedName name="ue_List11_166">#REF!</definedName>
    <definedName name="ue_List11_167">#REF!</definedName>
    <definedName name="ue_List11_179">#REF!</definedName>
    <definedName name="ue_List12_165">#REF!</definedName>
    <definedName name="ue_List12_166">#REF!</definedName>
    <definedName name="ue_List12_167">#REF!</definedName>
    <definedName name="ue_List12_179">#REF!</definedName>
    <definedName name="uhhhhhhhhhhhhhhhhh" localSheetId="1">'2024'!uhhhhhhhhhhhhhhhhh</definedName>
    <definedName name="uhhhhhhhhhhhhhhhhh" localSheetId="2">'2024 (корр)'!uhhhhhhhhhhhhhhhhh</definedName>
    <definedName name="uhhhhhhhhhhhhhhhhh">[0]!uhhhhhhhhhhhhhhhhh</definedName>
    <definedName name="uhhjhjg" localSheetId="1">'2024'!uhhjhjg</definedName>
    <definedName name="uhhjhjg" localSheetId="2">'2024 (корр)'!uhhjhjg</definedName>
    <definedName name="uhhjhjg">[0]!uhhjhjg</definedName>
    <definedName name="uhjhhhhhhhhhhhhh" localSheetId="1" hidden="1">{#N/A,#N/A,TRUE,"Лист1";#N/A,#N/A,TRUE,"Лист2";#N/A,#N/A,TRUE,"Лист3"}</definedName>
    <definedName name="uhjhhhhhhhhhhhhh" localSheetId="2" hidden="1">{#N/A,#N/A,TRUE,"Лист1";#N/A,#N/A,TRUE,"Лист2";#N/A,#N/A,TRUE,"Лист3"}</definedName>
    <definedName name="uhjhhhhhhhhhhhhh" hidden="1">{#N/A,#N/A,TRUE,"Лист1";#N/A,#N/A,TRUE,"Лист2";#N/A,#N/A,TRUE,"Лист3"}</definedName>
    <definedName name="uhuyguftyf" localSheetId="1">'2024'!uhuyguftyf</definedName>
    <definedName name="uhuyguftyf" localSheetId="2">'2024 (корр)'!uhuyguftyf</definedName>
    <definedName name="uhuyguftyf">[0]!uhuyguftyf</definedName>
    <definedName name="UIL" localSheetId="1">'2024'!UIL</definedName>
    <definedName name="UIL" localSheetId="2">'2024 (корр)'!UIL</definedName>
    <definedName name="UIL">[0]!UIL</definedName>
    <definedName name="UILI" localSheetId="1">'2024'!UILI</definedName>
    <definedName name="UILI" localSheetId="2">'2024 (корр)'!UILI</definedName>
    <definedName name="UILI">[0]!UILI</definedName>
    <definedName name="uiuiuiu" localSheetId="1">'2024'!uiuiuiu</definedName>
    <definedName name="uiuiuiu" localSheetId="2">'2024 (корр)'!uiuiuiu</definedName>
    <definedName name="uiuiuiu">[0]!uiuiuiu</definedName>
    <definedName name="uiyuyuy" localSheetId="1" hidden="1">{#N/A,#N/A,TRUE,"Лист1";#N/A,#N/A,TRUE,"Лист2";#N/A,#N/A,TRUE,"Лист3"}</definedName>
    <definedName name="uiyuyuy" localSheetId="2" hidden="1">{#N/A,#N/A,TRUE,"Лист1";#N/A,#N/A,TRUE,"Лист2";#N/A,#N/A,TRUE,"Лист3"}</definedName>
    <definedName name="uiyuyuy" hidden="1">{#N/A,#N/A,TRUE,"Лист1";#N/A,#N/A,TRUE,"Лист2";#N/A,#N/A,TRUE,"Лист3"}</definedName>
    <definedName name="ujyhjggggggggggggggggggggg" localSheetId="1">'2024'!ujyhjggggggggggggggggggggg</definedName>
    <definedName name="ujyhjggggggggggggggggggggg" localSheetId="2">'2024 (корр)'!ujyhjggggggggggggggggggggg</definedName>
    <definedName name="ujyhjggggggggggggggggggggg">[0]!ujyhjggggggggggggggggggggg</definedName>
    <definedName name="UK" localSheetId="1">'2024'!UK</definedName>
    <definedName name="UK" localSheetId="2">'2024 (корр)'!UK</definedName>
    <definedName name="UK">[0]!UK</definedName>
    <definedName name="uka" localSheetId="1">'2024'!uka</definedName>
    <definedName name="uka" localSheetId="2">'2024 (корр)'!uka</definedName>
    <definedName name="uka">[0]!uka</definedName>
    <definedName name="unhjjjjjjjjjjjjjjjj" localSheetId="1">'2024'!unhjjjjjjjjjjjjjjjj</definedName>
    <definedName name="unhjjjjjjjjjjjjjjjj" localSheetId="2">'2024 (корр)'!unhjjjjjjjjjjjjjjjj</definedName>
    <definedName name="unhjjjjjjjjjjjjjjjj">[0]!unhjjjjjjjjjjjjjjjj</definedName>
    <definedName name="upr" localSheetId="1">'2024'!upr</definedName>
    <definedName name="upr" localSheetId="2">'2024 (корр)'!upr</definedName>
    <definedName name="upr">[0]!upr</definedName>
    <definedName name="USD">32</definedName>
    <definedName name="USD_RUR_RATE" localSheetId="1">#REF!</definedName>
    <definedName name="USD_RUR_RATE" localSheetId="2">#REF!</definedName>
    <definedName name="USD_RUR_RATE">#REF!</definedName>
    <definedName name="USDконец" localSheetId="1">#REF!</definedName>
    <definedName name="USDконец" localSheetId="2">#REF!</definedName>
    <definedName name="USDконец">#REF!</definedName>
    <definedName name="USDначало">#REF!</definedName>
    <definedName name="USE">#REF!</definedName>
    <definedName name="USED">#REF!</definedName>
    <definedName name="UsrPd">#REF!</definedName>
    <definedName name="UsrYr">#REF!</definedName>
    <definedName name="uu">#N/A</definedName>
    <definedName name="ůůů" localSheetId="1">'2024'!ůůů</definedName>
    <definedName name="ůůů" localSheetId="2">'2024 (корр)'!ůůů</definedName>
    <definedName name="ůůů">[0]!ůůů</definedName>
    <definedName name="uuuuuuuuuuuuuuuuu" localSheetId="1">'2024'!uuuuuuuuuuuuuuuuu</definedName>
    <definedName name="uuuuuuuuuuuuuuuuu" localSheetId="2">'2024 (корр)'!uuuuuuuuuuuuuuuuu</definedName>
    <definedName name="uuuuuuuuuuuuuuuuu">[0]!uuuuuuuuuuuuuuuuu</definedName>
    <definedName name="uy" localSheetId="1">'2024'!uy</definedName>
    <definedName name="uy" localSheetId="2">'2024 (корр)'!uy</definedName>
    <definedName name="uy">[0]!uy</definedName>
    <definedName name="uyttydfddfsdf" localSheetId="1">'2024'!uyttydfddfsdf</definedName>
    <definedName name="uyttydfddfsdf" localSheetId="2">'2024 (корр)'!uyttydfddfsdf</definedName>
    <definedName name="uyttydfddfsdf">[0]!uyttydfddfsdf</definedName>
    <definedName name="uytytr" localSheetId="1" hidden="1">{#N/A,#N/A,TRUE,"Лист1";#N/A,#N/A,TRUE,"Лист2";#N/A,#N/A,TRUE,"Лист3"}</definedName>
    <definedName name="uytytr" localSheetId="2" hidden="1">{#N/A,#N/A,TRUE,"Лист1";#N/A,#N/A,TRUE,"Лист2";#N/A,#N/A,TRUE,"Лист3"}</definedName>
    <definedName name="uytytr" hidden="1">{#N/A,#N/A,TRUE,"Лист1";#N/A,#N/A,TRUE,"Лист2";#N/A,#N/A,TRUE,"Лист3"}</definedName>
    <definedName name="uyughhhhhhhhhhhhhhhhhhhhhh" localSheetId="1">'2024'!uyughhhhhhhhhhhhhhhhhhhhhh</definedName>
    <definedName name="uyughhhhhhhhhhhhhhhhhhhhhh" localSheetId="2">'2024 (корр)'!uyughhhhhhhhhhhhhhhhhhhhhh</definedName>
    <definedName name="uyughhhhhhhhhhhhhhhhhhhhhh">[0]!uyughhhhhhhhhhhhhhhhhhhhhh</definedName>
    <definedName name="uyuhhhhhhhhhhhhhhhhh" localSheetId="1">'2024'!uyuhhhhhhhhhhhhhhhhh</definedName>
    <definedName name="uyuhhhhhhhhhhhhhhhhh" localSheetId="2">'2024 (корр)'!uyuhhhhhhhhhhhhhhhhh</definedName>
    <definedName name="uyuhhhhhhhhhhhhhhhhh">[0]!uyuhhhhhhhhhhhhhhhhh</definedName>
    <definedName name="uyuiuhj" localSheetId="1">'2024'!uyuiuhj</definedName>
    <definedName name="uyuiuhj" localSheetId="2">'2024 (корр)'!uyuiuhj</definedName>
    <definedName name="uyuiuhj">[0]!uyuiuhj</definedName>
    <definedName name="uyuiyuttyt" localSheetId="1" hidden="1">{#N/A,#N/A,TRUE,"Лист1";#N/A,#N/A,TRUE,"Лист2";#N/A,#N/A,TRUE,"Лист3"}</definedName>
    <definedName name="uyuiyuttyt" localSheetId="2" hidden="1">{#N/A,#N/A,TRUE,"Лист1";#N/A,#N/A,TRUE,"Лист2";#N/A,#N/A,TRUE,"Лист3"}</definedName>
    <definedName name="uyuiyuttyt" hidden="1">{#N/A,#N/A,TRUE,"Лист1";#N/A,#N/A,TRUE,"Лист2";#N/A,#N/A,TRUE,"Лист3"}</definedName>
    <definedName name="uyuytuyfgh" localSheetId="1">'2024'!uyuytuyfgh</definedName>
    <definedName name="uyuytuyfgh" localSheetId="2">'2024 (корр)'!uyuytuyfgh</definedName>
    <definedName name="uyuytuyfgh">[0]!uyuytuyfgh</definedName>
    <definedName name="uyyuttr" localSheetId="1" hidden="1">{#N/A,#N/A,TRUE,"Лист1";#N/A,#N/A,TRUE,"Лист2";#N/A,#N/A,TRUE,"Лист3"}</definedName>
    <definedName name="uyyuttr" localSheetId="2" hidden="1">{#N/A,#N/A,TRUE,"Лист1";#N/A,#N/A,TRUE,"Лист2";#N/A,#N/A,TRUE,"Лист3"}</definedName>
    <definedName name="uyyuttr" hidden="1">{#N/A,#N/A,TRUE,"Лист1";#N/A,#N/A,TRUE,"Лист2";#N/A,#N/A,TRUE,"Лист3"}</definedName>
    <definedName name="Val_OptClick">[1]!Val_OptClick</definedName>
    <definedName name="ValuationSummary">#REF!</definedName>
    <definedName name="ValuationYear">#REF!</definedName>
    <definedName name="VBC">#REF!</definedName>
    <definedName name="vbcvfgdfdsa" localSheetId="1">'2024'!vbcvfgdfdsa</definedName>
    <definedName name="vbcvfgdfdsa" localSheetId="2">'2024 (корр)'!vbcvfgdfdsa</definedName>
    <definedName name="vbcvfgdfdsa">[0]!vbcvfgdfdsa</definedName>
    <definedName name="vbfffffffffffffff" localSheetId="1">'2024'!vbfffffffffffffff</definedName>
    <definedName name="vbfffffffffffffff" localSheetId="2">'2024 (корр)'!vbfffffffffffffff</definedName>
    <definedName name="vbfffffffffffffff">[0]!vbfffffffffffffff</definedName>
    <definedName name="vbgffdds" localSheetId="1">'2024'!vbgffdds</definedName>
    <definedName name="vbgffdds" localSheetId="2">'2024 (корр)'!vbgffdds</definedName>
    <definedName name="vbgffdds">[0]!vbgffdds</definedName>
    <definedName name="vbvvcxxxxxxxxxxxx" localSheetId="1">'2024'!vbvvcxxxxxxxxxxxx</definedName>
    <definedName name="vbvvcxxxxxxxxxxxx" localSheetId="2">'2024 (корр)'!vbvvcxxxxxxxxxxxx</definedName>
    <definedName name="vbvvcxxxxxxxxxxxx">[0]!vbvvcxxxxxxxxxxxx</definedName>
    <definedName name="vccfddfsd" localSheetId="1">'2024'!vccfddfsd</definedName>
    <definedName name="vccfddfsd" localSheetId="2">'2024 (корр)'!vccfddfsd</definedName>
    <definedName name="vccfddfsd">[0]!vccfddfsd</definedName>
    <definedName name="vcfdfs" localSheetId="1" hidden="1">{#N/A,#N/A,TRUE,"Лист1";#N/A,#N/A,TRUE,"Лист2";#N/A,#N/A,TRUE,"Лист3"}</definedName>
    <definedName name="vcfdfs" localSheetId="2" hidden="1">{#N/A,#N/A,TRUE,"Лист1";#N/A,#N/A,TRUE,"Лист2";#N/A,#N/A,TRUE,"Лист3"}</definedName>
    <definedName name="vcfdfs" hidden="1">{#N/A,#N/A,TRUE,"Лист1";#N/A,#N/A,TRUE,"Лист2";#N/A,#N/A,TRUE,"Лист3"}</definedName>
    <definedName name="vcfee">[1]!vcfee</definedName>
    <definedName name="vcfffffffffffffff" localSheetId="1">'2024'!vcfffffffffffffff</definedName>
    <definedName name="vcfffffffffffffff" localSheetId="2">'2024 (корр)'!vcfffffffffffffff</definedName>
    <definedName name="vcfffffffffffffff">[0]!vcfffffffffffffff</definedName>
    <definedName name="vcffffffffffffffff" localSheetId="1">'2024'!vcffffffffffffffff</definedName>
    <definedName name="vcffffffffffffffff" localSheetId="2">'2024 (корр)'!vcffffffffffffffff</definedName>
    <definedName name="vcffffffffffffffff">[0]!vcffffffffffffffff</definedName>
    <definedName name="vcfffffffffffffffffff" localSheetId="1">'2024'!vcfffffffffffffffffff</definedName>
    <definedName name="vcfffffffffffffffffff" localSheetId="2">'2024 (корр)'!vcfffffffffffffffffff</definedName>
    <definedName name="vcfffffffffffffffffff">[0]!vcfffffffffffffffffff</definedName>
    <definedName name="vcffffffffffffffffffff" localSheetId="1">'2024'!vcffffffffffffffffffff</definedName>
    <definedName name="vcffffffffffffffffffff" localSheetId="2">'2024 (корр)'!vcffffffffffffffffffff</definedName>
    <definedName name="vcffffffffffffffffffff">[0]!vcffffffffffffffffffff</definedName>
    <definedName name="vcfhg" localSheetId="1" hidden="1">{#N/A,#N/A,TRUE,"Лист1";#N/A,#N/A,TRUE,"Лист2";#N/A,#N/A,TRUE,"Лист3"}</definedName>
    <definedName name="vcfhg" localSheetId="2" hidden="1">{#N/A,#N/A,TRUE,"Лист1";#N/A,#N/A,TRUE,"Лист2";#N/A,#N/A,TRUE,"Лист3"}</definedName>
    <definedName name="vcfhg" hidden="1">{#N/A,#N/A,TRUE,"Лист1";#N/A,#N/A,TRUE,"Лист2";#N/A,#N/A,TRUE,"Лист3"}</definedName>
    <definedName name="vcfssssssssssssssssssss" localSheetId="1" hidden="1">{#N/A,#N/A,TRUE,"Лист1";#N/A,#N/A,TRUE,"Лист2";#N/A,#N/A,TRUE,"Лист3"}</definedName>
    <definedName name="vcfssssssssssssssssssss" localSheetId="2" hidden="1">{#N/A,#N/A,TRUE,"Лист1";#N/A,#N/A,TRUE,"Лист2";#N/A,#N/A,TRUE,"Лист3"}</definedName>
    <definedName name="vcfssssssssssssssssssss" hidden="1">{#N/A,#N/A,TRUE,"Лист1";#N/A,#N/A,TRUE,"Лист2";#N/A,#N/A,TRUE,"Лист3"}</definedName>
    <definedName name="vdfffffffffffffffffff" localSheetId="1">'2024'!vdfffffffffffffffffff</definedName>
    <definedName name="vdfffffffffffffffffff" localSheetId="2">'2024 (корр)'!vdfffffffffffffffffff</definedName>
    <definedName name="vdfffffffffffffffffff">[0]!vdfffffffffffffffffff</definedName>
    <definedName name="VDOC" localSheetId="1">#REF!</definedName>
    <definedName name="VDOC" localSheetId="2">#REF!</definedName>
    <definedName name="VDOC">#REF!</definedName>
    <definedName name="version">[29]Инструкция!$B$3</definedName>
    <definedName name="vffffffffffffffffffff" localSheetId="1">'2024'!vffffffffffffffffffff</definedName>
    <definedName name="vffffffffffffffffffff" localSheetId="2">'2024 (корр)'!vffffffffffffffffffff</definedName>
    <definedName name="vffffffffffffffffffff">[0]!vffffffffffffffffffff</definedName>
    <definedName name="vfgfffffffffffffffff" localSheetId="1">'2024'!vfgfffffffffffffffff</definedName>
    <definedName name="vfgfffffffffffffffff" localSheetId="2">'2024 (корр)'!vfgfffffffffffffffff</definedName>
    <definedName name="vfgfffffffffffffffff">[0]!vfgfffffffffffffffff</definedName>
    <definedName name="vggf">[4]!vggf</definedName>
    <definedName name="vghfgddfsdaas" localSheetId="1">'2024'!vghfgddfsdaas</definedName>
    <definedName name="vghfgddfsdaas" localSheetId="2">'2024 (корр)'!vghfgddfsdaas</definedName>
    <definedName name="vghfgddfsdaas">[0]!vghfgddfsdaas</definedName>
    <definedName name="vn" localSheetId="1" hidden="1">{#N/A,#N/A,TRUE,"Лист1";#N/A,#N/A,TRUE,"Лист2";#N/A,#N/A,TRUE,"Лист3"}</definedName>
    <definedName name="vn" localSheetId="2" hidden="1">{#N/A,#N/A,TRUE,"Лист1";#N/A,#N/A,TRUE,"Лист2";#N/A,#N/A,TRUE,"Лист3"}</definedName>
    <definedName name="vn" hidden="1">{#N/A,#N/A,TRUE,"Лист1";#N/A,#N/A,TRUE,"Лист2";#N/A,#N/A,TRUE,"Лист3"}</definedName>
    <definedName name="VV" localSheetId="1">'2024'!VV</definedName>
    <definedName name="VV" localSheetId="2">'2024 (корр)'!VV</definedName>
    <definedName name="VV">[0]!VV</definedName>
    <definedName name="vvbnbv" localSheetId="1">'2024'!vvbnbv</definedName>
    <definedName name="vvbnbv" localSheetId="2">'2024 (корр)'!vvbnbv</definedName>
    <definedName name="vvbnbv">[0]!vvbnbv</definedName>
    <definedName name="vvvffffffffffffffffff" localSheetId="1">'2024'!vvvffffffffffffffffff</definedName>
    <definedName name="vvvffffffffffffffffff" localSheetId="2">'2024 (корр)'!vvvffffffffffffffffff</definedName>
    <definedName name="vvvffffffffffffffffff">[0]!vvvffffffffffffffffff</definedName>
    <definedName name="w" localSheetId="1">'2024'!w</definedName>
    <definedName name="w" localSheetId="2">'2024 (корр)'!w</definedName>
    <definedName name="w">[0]!w</definedName>
    <definedName name="waddddddddddddddddddd" localSheetId="1" hidden="1">{#N/A,#N/A,TRUE,"Лист1";#N/A,#N/A,TRUE,"Лист2";#N/A,#N/A,TRUE,"Лист3"}</definedName>
    <definedName name="waddddddddddddddddddd" localSheetId="2" hidden="1">{#N/A,#N/A,TRUE,"Лист1";#N/A,#N/A,TRUE,"Лист2";#N/A,#N/A,TRUE,"Лист3"}</definedName>
    <definedName name="waddddddddddddddddddd" hidden="1">{#N/A,#N/A,TRUE,"Лист1";#N/A,#N/A,TRUE,"Лист2";#N/A,#N/A,TRUE,"Лист3"}</definedName>
    <definedName name="wdsfdsssssssssssssssssss" localSheetId="1">'2024'!wdsfdsssssssssssssssssss</definedName>
    <definedName name="wdsfdsssssssssssssssssss" localSheetId="2">'2024 (корр)'!wdsfdsssssssssssssssssss</definedName>
    <definedName name="wdsfdsssssssssssssssssss">[0]!wdsfdsssssssssssssssssss</definedName>
    <definedName name="we" localSheetId="1">'2024'!we</definedName>
    <definedName name="we" localSheetId="2">'2024 (корр)'!we</definedName>
    <definedName name="we">[0]!we</definedName>
    <definedName name="wefwce">[1]!wefwce</definedName>
    <definedName name="wefwef">[1]!wefwef</definedName>
    <definedName name="werrytruy" localSheetId="1">'2024'!werrytruy</definedName>
    <definedName name="werrytruy" localSheetId="2">'2024 (корр)'!werrytruy</definedName>
    <definedName name="werrytruy">[0]!werrytruy</definedName>
    <definedName name="wertryt" localSheetId="1">'2024'!wertryt</definedName>
    <definedName name="wertryt" localSheetId="2">'2024 (корр)'!wertryt</definedName>
    <definedName name="wertryt">[0]!wertryt</definedName>
    <definedName name="wesddddddddddddddddd" localSheetId="1" hidden="1">{#N/A,#N/A,TRUE,"Лист1";#N/A,#N/A,TRUE,"Лист2";#N/A,#N/A,TRUE,"Лист3"}</definedName>
    <definedName name="wesddddddddddddddddd" localSheetId="2" hidden="1">{#N/A,#N/A,TRUE,"Лист1";#N/A,#N/A,TRUE,"Лист2";#N/A,#N/A,TRUE,"Лист3"}</definedName>
    <definedName name="wesddddddddddddddddd" hidden="1">{#N/A,#N/A,TRUE,"Лист1";#N/A,#N/A,TRUE,"Лист2";#N/A,#N/A,TRUE,"Лист3"}</definedName>
    <definedName name="wetrtyruy" localSheetId="1">'2024'!wetrtyruy</definedName>
    <definedName name="wetrtyruy" localSheetId="2">'2024 (корр)'!wetrtyruy</definedName>
    <definedName name="wetrtyruy">[0]!wetrtyruy</definedName>
    <definedName name="WHSEMHR01" localSheetId="1">#REF!</definedName>
    <definedName name="WHSEMHR01" localSheetId="2">#REF!</definedName>
    <definedName name="WHSEMHR01">#REF!</definedName>
    <definedName name="WHSEMHRLE" localSheetId="1">#REF!</definedName>
    <definedName name="WHSEMHRLE" localSheetId="2">#REF!</definedName>
    <definedName name="WHSEMHRLE">#REF!</definedName>
    <definedName name="WHSEVOL01">#REF!</definedName>
    <definedName name="WHSEVOLLE">#REF!</definedName>
    <definedName name="WiP">#REF!</definedName>
    <definedName name="WIPMargin">#REF!</definedName>
    <definedName name="WorkRange_04">#REF!</definedName>
    <definedName name="WorkRange_05">#REF!</definedName>
    <definedName name="WorkRange_1">#REF!</definedName>
    <definedName name="WorkRange_16_1">#REF!</definedName>
    <definedName name="WorkRange_16_2">#REF!</definedName>
    <definedName name="WorkRange_17_1">#REF!</definedName>
    <definedName name="WorkRange_17_2">#REF!</definedName>
    <definedName name="WorkRange_2_1">#REF!</definedName>
    <definedName name="WorkRange_2_2">#REF!</definedName>
    <definedName name="WorkRange_21_1">#REF!</definedName>
    <definedName name="WorkRange_21_1_1">#REF!</definedName>
    <definedName name="WorkRange_21_1_2">#REF!</definedName>
    <definedName name="WorkRange_21_1_3">#REF!</definedName>
    <definedName name="WorkRange_21_1_4">#REF!</definedName>
    <definedName name="WorkRange_22_1">#REF!</definedName>
    <definedName name="WorkRange_22_1_1">#REF!</definedName>
    <definedName name="WorkRange_22_1_2">#REF!</definedName>
    <definedName name="WorkRange_22_1_3">#REF!</definedName>
    <definedName name="WorkRange_22_1_4">#REF!</definedName>
    <definedName name="WorkRange_23_1">#REF!</definedName>
    <definedName name="WorkRange_23_1_1">#REF!</definedName>
    <definedName name="WorkRange_23_1_2">#REF!</definedName>
    <definedName name="WorkRange_23_1_3">#REF!</definedName>
    <definedName name="WorkRange_23_1_4">#REF!</definedName>
    <definedName name="WorkRange_24_1">#REF!</definedName>
    <definedName name="WorkRange_24_1_1">#REF!</definedName>
    <definedName name="WorkRange_24_1_2">#REF!</definedName>
    <definedName name="WorkRange_24_1_3">#REF!</definedName>
    <definedName name="WorkRange_24_1_4">#REF!</definedName>
    <definedName name="WorkRange_25_1">#REF!</definedName>
    <definedName name="WorkRange_25_1_1">#REF!</definedName>
    <definedName name="WorkRange_25_1_2">#REF!</definedName>
    <definedName name="WorkRange_25_1_3">#REF!</definedName>
    <definedName name="WorkRange_25_1_4">#REF!</definedName>
    <definedName name="WorkRange_3_1">#REF!</definedName>
    <definedName name="WorkRange_3_2">#REF!</definedName>
    <definedName name="WorkRange_4">#REF!</definedName>
    <definedName name="WorkRange_5">#REF!</definedName>
    <definedName name="WorkRange_6">#REF!</definedName>
    <definedName name="WorkRange_7">#REF!</definedName>
    <definedName name="WorkRange_8">#REF!</definedName>
    <definedName name="WorkRange_8_1">#REF!</definedName>
    <definedName name="wrn.ALL." localSheetId="1" hidden="1">{#N/A,#N/A,FALSE,"DCF";#N/A,#N/A,FALSE,"WACC";#N/A,#N/A,FALSE,"Sales_EBIT";#N/A,#N/A,FALSE,"Capex_Depreciation";#N/A,#N/A,FALSE,"WC";#N/A,#N/A,FALSE,"Interest";#N/A,#N/A,FALSE,"Assumptions"}</definedName>
    <definedName name="wrn.ALL." localSheetId="2" hidden="1">{#N/A,#N/A,FALSE,"DCF";#N/A,#N/A,FALSE,"WACC";#N/A,#N/A,FALSE,"Sales_EBIT";#N/A,#N/A,FALSE,"Capex_Depreciation";#N/A,#N/A,FALSE,"WC";#N/A,#N/A,FALSE,"Interest";#N/A,#N/A,FALSE,"Assumptions"}</definedName>
    <definedName name="wrn.ALL." hidden="1">{#N/A,#N/A,FALSE,"DCF";#N/A,#N/A,FALSE,"WACC";#N/A,#N/A,FALSE,"Sales_EBIT";#N/A,#N/A,FALSE,"Capex_Depreciation";#N/A,#N/A,FALSE,"WC";#N/A,#N/A,FALSE,"Interest";#N/A,#N/A,FALSE,"Assumptions"}</definedName>
    <definedName name="wrn.DCFEpervier." localSheetId="1"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localSheetId="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апрель."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апрель."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алькуляция._.себестоимости." localSheetId="1" hidden="1">{#N/A,#N/A,FALSE,"Себестоимсть-97"}</definedName>
    <definedName name="wrn.Калькуляция._.себестоимости." localSheetId="2" hidden="1">{#N/A,#N/A,FALSE,"Себестоимсть-97"}</definedName>
    <definedName name="wrn.Калькуляция._.себестоимости." hidden="1">{#N/A,#N/A,FALSE,"Себестоимсть-97"}</definedName>
    <definedName name="wrn.ку." localSheetId="1" hidden="1">{#N/A,#N/A,TRUE,"Лист2"}</definedName>
    <definedName name="wrn.ку." localSheetId="2" hidden="1">{#N/A,#N/A,TRUE,"Лист2"}</definedName>
    <definedName name="wrn.ку." hidden="1">{#N/A,#N/A,TRUE,"Лист2"}</definedName>
    <definedName name="wrn.Модель._.Интенсивника." localSheetId="1" hidden="1">{"Страница 1",#N/A,FALSE,"Модель Интенсивника";"Страница 2",#N/A,FALSE,"Модель Интенсивника";"Страница 3",#N/A,FALSE,"Модель Интенсивника"}</definedName>
    <definedName name="wrn.Модель._.Интенсивника." localSheetId="2" hidden="1">{"Страница 1",#N/A,FALSE,"Модель Интенсивника";"Страница 2",#N/A,FALSE,"Модель Интенсивника";"Страница 3",#N/A,FALSE,"Модель Интенсивника"}</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localSheetId="1" hidden="1">{"Страница 1",#N/A,FALSE,"Модель Интенсивника";"Страница 3",#N/A,FALSE,"Модель Интенсивника"}</definedName>
    <definedName name="wrn.Модель._.Интенсивника._.стр._.1._.и._.3." localSheetId="2" hidden="1">{"Страница 1",#N/A,FALSE,"Модель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Отче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равнение._.с._.отраслями." localSheetId="1" hidden="1">{#N/A,#N/A,TRUE,"Лист1";#N/A,#N/A,TRUE,"Лист2";#N/A,#N/A,TRUE,"Лист3"}</definedName>
    <definedName name="wrn.Сравнение._.с._.отраслями." localSheetId="2" hidden="1">{#N/A,#N/A,TRUE,"Лист1";#N/A,#N/A,TRUE,"Лист2";#N/A,#N/A,TRUE,"Лист3"}</definedName>
    <definedName name="wrn.Сравнение._.с._.отраслями." hidden="1">{#N/A,#N/A,TRUE,"Лист1";#N/A,#N/A,TRUE,"Лист2";#N/A,#N/A,TRUE,"Лист3"}</definedName>
    <definedName name="wrn.ФП_КМК." localSheetId="1"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ФП_КМК." localSheetId="2"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w"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wwwwwwwwww" localSheetId="1">'2024'!wwwwwwwwwwwww</definedName>
    <definedName name="wwwwwwwwwwwww" localSheetId="2">'2024 (корр)'!wwwwwwwwwwwww</definedName>
    <definedName name="wwwwwwwwwwwww">[0]!wwwwwwwwwwwww</definedName>
    <definedName name="xcbvbnbm" localSheetId="1">'2024'!xcbvbnbm</definedName>
    <definedName name="xcbvbnbm" localSheetId="2">'2024 (корр)'!xcbvbnbm</definedName>
    <definedName name="xcbvbnbm">[0]!xcbvbnbm</definedName>
    <definedName name="xcfdfdfffffffffffff" localSheetId="1">'2024'!xcfdfdfffffffffffff</definedName>
    <definedName name="xcfdfdfffffffffffff" localSheetId="2">'2024 (корр)'!xcfdfdfffffffffffff</definedName>
    <definedName name="xcfdfdfffffffffffff">[0]!xcfdfdfffffffffffff</definedName>
    <definedName name="xczn">[4]!xczn</definedName>
    <definedName name="xdsfds" localSheetId="1">'2024'!xdsfds</definedName>
    <definedName name="xdsfds" localSheetId="2">'2024 (корр)'!xdsfds</definedName>
    <definedName name="xdsfds">[0]!xdsfds</definedName>
    <definedName name="xfh">[4]!xfh</definedName>
    <definedName name="XML_ORG_LIST_TAG_NAMES">#REF!</definedName>
    <definedName name="xoz_r">#REF!</definedName>
    <definedName name="xvcbvcbn" localSheetId="1">'2024'!xvcbvcbn</definedName>
    <definedName name="xvcbvcbn" localSheetId="2">'2024 (корр)'!xvcbvcbn</definedName>
    <definedName name="xvcbvcbn">[0]!xvcbvcbn</definedName>
    <definedName name="xvccvcbn" localSheetId="1">'2024'!xvccvcbn</definedName>
    <definedName name="xvccvcbn" localSheetId="2">'2024 (корр)'!xvccvcbn</definedName>
    <definedName name="xvccvcbn">[0]!xvccvcbn</definedName>
    <definedName name="xvdsvf" localSheetId="1">'2024'!xvdsvf</definedName>
    <definedName name="xvdsvf" localSheetId="2">'2024 (корр)'!xvdsvf</definedName>
    <definedName name="xvdsvf">[0]!xvdsvf</definedName>
    <definedName name="xwxc" localSheetId="1">'2024'!xwxc</definedName>
    <definedName name="xwxc" localSheetId="2">'2024 (корр)'!xwxc</definedName>
    <definedName name="xwxc">[0]!xwxc</definedName>
    <definedName name="xxxxx" localSheetId="1">'2024'!xxxxx</definedName>
    <definedName name="xxxxx" localSheetId="2">'2024 (корр)'!xxxxx</definedName>
    <definedName name="xxxxx">[0]!xxxxx</definedName>
    <definedName name="xzxsassssssssssssssss" localSheetId="1">'2024'!xzxsassssssssssssssss</definedName>
    <definedName name="xzxsassssssssssssssss" localSheetId="2">'2024 (корр)'!xzxsassssssssssssssss</definedName>
    <definedName name="xzxsassssssssssssssss">[0]!xzxsassssssssssssssss</definedName>
    <definedName name="y" localSheetId="1">'2024'!y</definedName>
    <definedName name="y" localSheetId="2">'2024 (корр)'!y</definedName>
    <definedName name="y">[0]!y</definedName>
    <definedName name="year">[30]Справочники!$J$1:$J$15</definedName>
    <definedName name="yfgdfdfffffffffffff" localSheetId="1" hidden="1">{#N/A,#N/A,TRUE,"Лист1";#N/A,#N/A,TRUE,"Лист2";#N/A,#N/A,TRUE,"Лист3"}</definedName>
    <definedName name="yfgdfdfffffffffffff" localSheetId="2" hidden="1">{#N/A,#N/A,TRUE,"Лист1";#N/A,#N/A,TRUE,"Лист2";#N/A,#N/A,TRUE,"Лист3"}</definedName>
    <definedName name="yfgdfdfffffffffffff" hidden="1">{#N/A,#N/A,TRUE,"Лист1";#N/A,#N/A,TRUE,"Лист2";#N/A,#N/A,TRUE,"Лист3"}</definedName>
    <definedName name="yggfgffffffffff" localSheetId="1">'2024'!yggfgffffffffff</definedName>
    <definedName name="yggfgffffffffff" localSheetId="2">'2024 (корр)'!yggfgffffffffff</definedName>
    <definedName name="yggfgffffffffff">[0]!yggfgffffffffff</definedName>
    <definedName name="yghk">[4]!yghk</definedName>
    <definedName name="yhiuyhiuyhi" localSheetId="1">'2024'!yhiuyhiuyhi</definedName>
    <definedName name="yhiuyhiuyhi" localSheetId="2">'2024 (корр)'!yhiuyhiuyhi</definedName>
    <definedName name="yhiuyhiuyhi">[0]!yhiuyhiuyhi</definedName>
    <definedName name="yi">[4]!yi</definedName>
    <definedName name="yiujhuuuuuuuuuuuuuuuuu" localSheetId="1">'2024'!yiujhuuuuuuuuuuuuuuuuu</definedName>
    <definedName name="yiujhuuuuuuuuuuuuuuuuu" localSheetId="2">'2024 (корр)'!yiujhuuuuuuuuuuuuuuuuu</definedName>
    <definedName name="yiujhuuuuuuuuuuuuuuuuu">[0]!yiujhuuuuuuuuuuuuuuuuu</definedName>
    <definedName name="yiuyiub" localSheetId="1">'2024'!yiuyiub</definedName>
    <definedName name="yiuyiub" localSheetId="2">'2024 (корр)'!yiuyiub</definedName>
    <definedName name="yiuyiub">[0]!yiuyiub</definedName>
    <definedName name="yt" localSheetId="1">'2024'!yt</definedName>
    <definedName name="yt" localSheetId="2">'2024 (корр)'!yt</definedName>
    <definedName name="yt">[0]!yt</definedName>
    <definedName name="ytgfgffffffffffffff" localSheetId="1">'2024'!ytgfgffffffffffffff</definedName>
    <definedName name="ytgfgffffffffffffff" localSheetId="2">'2024 (корр)'!ytgfgffffffffffffff</definedName>
    <definedName name="ytgfgffffffffffffff">[0]!ytgfgffffffffffffff</definedName>
    <definedName name="ytghfgd" localSheetId="1">'2024'!ytghfgd</definedName>
    <definedName name="ytghfgd" localSheetId="2">'2024 (корр)'!ytghfgd</definedName>
    <definedName name="ytghfgd">[0]!ytghfgd</definedName>
    <definedName name="ytghgggggggggggg" localSheetId="1">'2024'!ytghgggggggggggg</definedName>
    <definedName name="ytghgggggggggggg" localSheetId="2">'2024 (корр)'!ytghgggggggggggg</definedName>
    <definedName name="ytghgggggggggggg">[0]!ytghgggggggggggg</definedName>
    <definedName name="ytouy" localSheetId="1">'2024'!ytouy</definedName>
    <definedName name="ytouy" localSheetId="2">'2024 (корр)'!ytouy</definedName>
    <definedName name="ytouy">[0]!ytouy</definedName>
    <definedName name="yttttttttttttttt" localSheetId="1">'2024'!yttttttttttttttt</definedName>
    <definedName name="yttttttttttttttt" localSheetId="2">'2024 (корр)'!yttttttttttttttt</definedName>
    <definedName name="yttttttttttttttt">[0]!yttttttttttttttt</definedName>
    <definedName name="ytttttttttttttttttttt" localSheetId="1" hidden="1">{#N/A,#N/A,TRUE,"Лист1";#N/A,#N/A,TRUE,"Лист2";#N/A,#N/A,TRUE,"Лист3"}</definedName>
    <definedName name="ytttttttttttttttttttt" localSheetId="2" hidden="1">{#N/A,#N/A,TRUE,"Лист1";#N/A,#N/A,TRUE,"Лист2";#N/A,#N/A,TRUE,"Лист3"}</definedName>
    <definedName name="ytttttttttttttttttttt" hidden="1">{#N/A,#N/A,TRUE,"Лист1";#N/A,#N/A,TRUE,"Лист2";#N/A,#N/A,TRUE,"Лист3"}</definedName>
    <definedName name="ytuiytu" localSheetId="1">'2024'!ytuiytu</definedName>
    <definedName name="ytuiytu" localSheetId="2">'2024 (корр)'!ytuiytu</definedName>
    <definedName name="ytuiytu">[0]!ytuiytu</definedName>
    <definedName name="ytyggggggggggggggg" localSheetId="1" hidden="1">{#N/A,#N/A,TRUE,"Лист1";#N/A,#N/A,TRUE,"Лист2";#N/A,#N/A,TRUE,"Лист3"}</definedName>
    <definedName name="ytyggggggggggggggg" localSheetId="2" hidden="1">{#N/A,#N/A,TRUE,"Лист1";#N/A,#N/A,TRUE,"Лист2";#N/A,#N/A,TRUE,"Лист3"}</definedName>
    <definedName name="ytyggggggggggggggg" hidden="1">{#N/A,#N/A,TRUE,"Лист1";#N/A,#N/A,TRUE,"Лист2";#N/A,#N/A,TRUE,"Лист3"}</definedName>
    <definedName name="yu">[4]!yu</definedName>
    <definedName name="yuk">[4]!yuk</definedName>
    <definedName name="yukyukyukuyk" localSheetId="1">'2024'!yukyukyukuyk</definedName>
    <definedName name="yukyukyukuyk" localSheetId="2">'2024 (корр)'!yukyukyukuyk</definedName>
    <definedName name="yukyukyukuyk">[0]!yukyukyukuyk</definedName>
    <definedName name="yuo" localSheetId="1">'2024'!yuo</definedName>
    <definedName name="yuo" localSheetId="2">'2024 (корр)'!yuo</definedName>
    <definedName name="yuo">[0]!yuo</definedName>
    <definedName name="yutghhhhhhhhhhhhhhhhhh" localSheetId="1">'2024'!yutghhhhhhhhhhhhhhhhhh</definedName>
    <definedName name="yutghhhhhhhhhhhhhhhhhh" localSheetId="2">'2024 (корр)'!yutghhhhhhhhhhhhhhhhhh</definedName>
    <definedName name="yutghhhhhhhhhhhhhhhhhh">[0]!yutghhhhhhhhhhhhhhhhhh</definedName>
    <definedName name="yutyttry" localSheetId="1">'2024'!yutyttry</definedName>
    <definedName name="yutyttry" localSheetId="2">'2024 (корр)'!yutyttry</definedName>
    <definedName name="yutyttry">[0]!yutyttry</definedName>
    <definedName name="yuuyjhg" localSheetId="1">'2024'!yuuyjhg</definedName>
    <definedName name="yuuyjhg" localSheetId="2">'2024 (корр)'!yuuyjhg</definedName>
    <definedName name="yuuyjhg">[0]!yuuyjhg</definedName>
    <definedName name="yuyuy" localSheetId="1">'2024'!yuyuy</definedName>
    <definedName name="yuyuy" localSheetId="2">'2024 (корр)'!yuyuy</definedName>
    <definedName name="yuyuy">[0]!yuyuy</definedName>
    <definedName name="yy" localSheetId="1">'2024'!yy</definedName>
    <definedName name="yy" localSheetId="2">'2024 (корр)'!yy</definedName>
    <definedName name="yy">[0]!yy</definedName>
    <definedName name="yyu">#N/A</definedName>
    <definedName name="yyy" localSheetId="1">'2024'!yyy</definedName>
    <definedName name="yyy" localSheetId="2">'2024 (корр)'!yyy</definedName>
    <definedName name="yyy">[0]!yyy</definedName>
    <definedName name="yyyjjjj" localSheetId="1" hidden="1">{#N/A,#N/A,FALSE,"Себестоимсть-97"}</definedName>
    <definedName name="yyyjjjj" localSheetId="2" hidden="1">{#N/A,#N/A,FALSE,"Себестоимсть-97"}</definedName>
    <definedName name="yyyjjjj" hidden="1">{#N/A,#N/A,FALSE,"Себестоимсть-97"}</definedName>
    <definedName name="z">#REF!</definedName>
    <definedName name="Z_0DD4EB58_0647_11D5_A6F7_00508B654A95_.wvu.Cols" localSheetId="1" hidden="1">#REF!,#REF!,#REF!,#REF!,#REF!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cxvcvcbvvn" localSheetId="1">'2024'!zcxvcvcbvvn</definedName>
    <definedName name="zcxvcvcbvvn" localSheetId="2">'2024 (корр)'!zcxvcvcbvvn</definedName>
    <definedName name="zcxvcvcbvvn">[0]!zcxvcvcbvvn</definedName>
    <definedName name="zdnm">[4]!zdnm</definedName>
    <definedName name="ZERO">#REF!</definedName>
    <definedName name="zip">#N/A</definedName>
    <definedName name="zzzzzzzzzzzzzzzzz" localSheetId="1">'2024'!zzzzzzzzzzzzzzzzz</definedName>
    <definedName name="zzzzzzzzzzzzzzzzz" localSheetId="2">'2024 (корр)'!zzzzzzzzzzzzzzzzz</definedName>
    <definedName name="zzzzzzzzzzzzzzzzz">[0]!zzzzzzzzzzzzzzzzz</definedName>
    <definedName name="а" localSheetId="1">#REF!</definedName>
    <definedName name="а" localSheetId="2">#REF!</definedName>
    <definedName name="а">#REF!</definedName>
    <definedName name="А1" localSheetId="1">'[73]1.3. Неподконтрольные'!#REF!</definedName>
    <definedName name="А1" localSheetId="2">'[73]1.3. Неподконтрольные'!#REF!</definedName>
    <definedName name="А1">'[73]1.3. Неподконтрольные'!#REF!</definedName>
    <definedName name="А21" localSheetId="1">#REF!</definedName>
    <definedName name="А21" localSheetId="2">#REF!</definedName>
    <definedName name="А21">#REF!</definedName>
    <definedName name="А27">#N/A</definedName>
    <definedName name="А27_34">"$#ССЫЛ!.$B$27"</definedName>
    <definedName name="А77">[74]Рейтинг!$A$14</definedName>
    <definedName name="А8">#REF!</definedName>
    <definedName name="аа" localSheetId="1">'2024'!аа</definedName>
    <definedName name="аа" localSheetId="2">'2024 (корр)'!аа</definedName>
    <definedName name="аа">[0]!аа</definedName>
    <definedName name="ааа" localSheetId="1">#REF!</definedName>
    <definedName name="ааа" localSheetId="2">#REF!</definedName>
    <definedName name="ааа">#REF!</definedName>
    <definedName name="ааааа">#N/A</definedName>
    <definedName name="АААААААА" localSheetId="1">'2024'!АААААААА</definedName>
    <definedName name="АААААААА" localSheetId="2">'2024 (корр)'!АААААААА</definedName>
    <definedName name="АААААААА">[0]!АААААААА</definedName>
    <definedName name="ааагнннаш">#N/A</definedName>
    <definedName name="абон.пл">#N/A</definedName>
    <definedName name="ав" localSheetId="1">'2024'!ав</definedName>
    <definedName name="ав" localSheetId="2">'2024 (корр)'!ав</definedName>
    <definedName name="ав">[0]!ав</definedName>
    <definedName name="ававпаврпв" localSheetId="1">'2024'!ававпаврпв</definedName>
    <definedName name="ававпаврпв" localSheetId="2">'2024 (корр)'!ававпаврпв</definedName>
    <definedName name="ававпаврпв">[0]!ававпаврпв</definedName>
    <definedName name="авауеу">#N/A</definedName>
    <definedName name="авг" localSheetId="1">#REF!</definedName>
    <definedName name="авг" localSheetId="2">#REF!</definedName>
    <definedName name="авг">#REF!</definedName>
    <definedName name="авг2" localSheetId="1">#REF!</definedName>
    <definedName name="авг2" localSheetId="2">#REF!</definedName>
    <definedName name="авг2">#REF!</definedName>
    <definedName name="авт">#N/A</definedName>
    <definedName name="авыав" localSheetId="1" hidden="1">{"Страница 1",#N/A,FALSE,"Модель Интенсивника";"Страница 3",#N/A,FALSE,"Модель Интенсивника"}</definedName>
    <definedName name="авыав" localSheetId="2" hidden="1">{"Страница 1",#N/A,FALSE,"Модель Интенсивника";"Страница 3",#N/A,FALSE,"Модель Интенсивника"}</definedName>
    <definedName name="авыав" hidden="1">{"Страница 1",#N/A,FALSE,"Модель Интенсивника";"Страница 3",#N/A,FALSE,"Модель Интенсивника"}</definedName>
    <definedName name="авып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п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и">'[75]ИТ-бюджет'!$L$5:$L$99</definedName>
    <definedName name="аичавыукфцу" localSheetId="1">'2024'!аичавыукфцу</definedName>
    <definedName name="аичавыукфцу" localSheetId="2">'2024 (корр)'!аичавыукфцу</definedName>
    <definedName name="аичавыукфцу">[0]!аичавыукфцу</definedName>
    <definedName name="ал" localSheetId="1">#REF!</definedName>
    <definedName name="ал" localSheetId="2">#REF!</definedName>
    <definedName name="ал">#REF!</definedName>
    <definedName name="АМ" localSheetId="1">'2024'!АМ</definedName>
    <definedName name="АМ" localSheetId="2">'2024 (корр)'!АМ</definedName>
    <definedName name="АМ">[0]!АМ</definedName>
    <definedName name="АМВА" localSheetId="1">'2024'!АМВА</definedName>
    <definedName name="АМВА" localSheetId="2">'2024 (корр)'!АМВА</definedName>
    <definedName name="АМВА">[0]!АМВА</definedName>
    <definedName name="анализ"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2">#REF!</definedName>
    <definedName name="анблоки_вн">#REF!</definedName>
    <definedName name="анблоки_ВСЕГО">#REF!</definedName>
    <definedName name="анблоки_РА">#REF!</definedName>
    <definedName name="АнМ">'[76]Гр5(о)'!#REF!</definedName>
    <definedName name="АО_Ремонт">'[38]4'!#REF!</definedName>
    <definedName name="АО_экспл">'[38]4'!#REF!</definedName>
    <definedName name="АОЛАЛЛ" localSheetId="1">'2024'!АОЛАЛЛ</definedName>
    <definedName name="АОЛАЛЛ" localSheetId="2">'2024 (корр)'!АОЛАЛЛ</definedName>
    <definedName name="АОЛАЛЛ">[0]!АОЛАЛЛ</definedName>
    <definedName name="аотр">'[77]ИТ-бюджет'!$L$5:$L$99</definedName>
    <definedName name="ап" localSheetId="1">'2024'!ап</definedName>
    <definedName name="ап" localSheetId="2">'2024 (корр)'!ап</definedName>
    <definedName name="ап">[0]!ап</definedName>
    <definedName name="апапарп" localSheetId="1">'2024'!апапарп</definedName>
    <definedName name="апапарп" localSheetId="2">'2024 (корр)'!апапарп</definedName>
    <definedName name="апапарп">[0]!апапарп</definedName>
    <definedName name="апиав">#N/A</definedName>
    <definedName name="апир">'[78]ИТ-бюджет'!$L$5:$L$99</definedName>
    <definedName name="аппячфы" localSheetId="1">'2024'!аппячфы</definedName>
    <definedName name="аппячфы" localSheetId="2">'2024 (корр)'!аппячфы</definedName>
    <definedName name="аппячфы">[0]!аппячфы</definedName>
    <definedName name="апр" localSheetId="1">#REF!</definedName>
    <definedName name="апр" localSheetId="2">#REF!</definedName>
    <definedName name="апр">#REF!</definedName>
    <definedName name="апр2" localSheetId="1">#REF!</definedName>
    <definedName name="апр2" localSheetId="2">#REF!</definedName>
    <definedName name="апр2">#REF!</definedName>
    <definedName name="апрель"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тпат" localSheetId="1">'2024'!аптпат</definedName>
    <definedName name="аптпат" localSheetId="2">'2024 (корр)'!аптпат</definedName>
    <definedName name="аптпат">[0]!аптпат</definedName>
    <definedName name="апым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РВЕР" localSheetId="1">'2024'!АРВЕР</definedName>
    <definedName name="АРВЕР" localSheetId="2">'2024 (корр)'!АРВЕР</definedName>
    <definedName name="АРВЕР">[0]!АРВЕР</definedName>
    <definedName name="Арендая_плата" localSheetId="1">#REF!</definedName>
    <definedName name="Арендая_плата" localSheetId="2">#REF!</definedName>
    <definedName name="Арендая_плата">#REF!</definedName>
    <definedName name="Арт">#N/A</definedName>
    <definedName name="атапчь">#N/A</definedName>
    <definedName name="АТП" localSheetId="1">#REF!</definedName>
    <definedName name="АТП" localSheetId="2">#REF!</definedName>
    <definedName name="АТП">#REF!</definedName>
    <definedName name="ау">'[79]ИТ-бюджет'!$L$5:$L$99</definedName>
    <definedName name="аш">#N/A</definedName>
    <definedName name="аяыпамыпмипи" localSheetId="1">'2024'!аяыпамыпмипи</definedName>
    <definedName name="аяыпамыпмипи" localSheetId="2">'2024 (корр)'!аяыпамыпмипи</definedName>
    <definedName name="аяыпамыпмипи">[0]!аяыпамыпмипи</definedName>
    <definedName name="б" localSheetId="1">'2024'!б</definedName>
    <definedName name="б" localSheetId="2">'2024 (корр)'!б</definedName>
    <definedName name="б">[0]!б</definedName>
    <definedName name="база">[80]SHPZ!$A$1:$BC$4313</definedName>
    <definedName name="база_2">#REF!</definedName>
    <definedName name="_xlnm.Database">#REF!</definedName>
    <definedName name="база1">#REF!</definedName>
    <definedName name="база2">#REF!</definedName>
    <definedName name="база3">#REF!</definedName>
    <definedName name="Базовые">'[81]Производство электроэнергии'!$A$95</definedName>
    <definedName name="базовый_год">#REF!</definedName>
    <definedName name="БазовыйПериод">[82]Заголовок!$B$15</definedName>
    <definedName name="БА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анс">[83]Баланс!$D$60</definedName>
    <definedName name="балансовая">#REF!</definedName>
    <definedName name="бб" localSheetId="1">'2024'!бб</definedName>
    <definedName name="бб" localSheetId="2">'2024 (корр)'!бб</definedName>
    <definedName name="бб">[0]!бб</definedName>
    <definedName name="ббб"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ббббб">#N/A</definedName>
    <definedName name="БД_2_2">'[84]БД-2-2-П'!#REF!</definedName>
    <definedName name="БД_2_3">#REF!</definedName>
    <definedName name="БДДР">#N/A</definedName>
    <definedName name="БИ_1_1">#REF!</definedName>
    <definedName name="БИ_1_10">#REF!</definedName>
    <definedName name="БИ_1_2">#REF!</definedName>
    <definedName name="БИ_2_11_П">'[85]БИ-2-18-П'!$B$8</definedName>
    <definedName name="БИ_2_14">'[85]БИ-2-19-П'!$B$8</definedName>
    <definedName name="БИ_2_3">#REF!</definedName>
    <definedName name="БИ_2_4">#REF!</definedName>
    <definedName name="БИ_2_5">'[85]БИ-2-7-П'!$B$8</definedName>
    <definedName name="БИ_2_6">'[85]БИ-2-9-П'!$B$8</definedName>
    <definedName name="БИ_2_7">#REF!</definedName>
    <definedName name="БИ_2_8">'[85]БИ-2-14-П'!$B$8</definedName>
    <definedName name="БИ_2_9">'[85]БИ-2-16-П'!$B$8</definedName>
    <definedName name="БР_2_20_П">#REF!</definedName>
    <definedName name="БР_2_3_П">#REF!</definedName>
    <definedName name="БР_2_6_П">#REF!</definedName>
    <definedName name="БР_3_4">#REF!</definedName>
    <definedName name="БР_РСК">#REF!</definedName>
    <definedName name="БС">[86]Справочники!$A$4:$A$6</definedName>
    <definedName name="БЩ" localSheetId="1">'2024'!БЩ</definedName>
    <definedName name="БЩ" localSheetId="2">'2024 (корр)'!БЩ</definedName>
    <definedName name="БЩ">[0]!БЩ</definedName>
    <definedName name="Бюдж_расч_зак_МТР" localSheetId="1">#REF!</definedName>
    <definedName name="Бюдж_расч_зак_МТР" localSheetId="2">#REF!</definedName>
    <definedName name="Бюдж_расч_зак_МТР">#REF!</definedName>
    <definedName name="Бюдж_расч_усл_ТОиР" localSheetId="1">#REF!</definedName>
    <definedName name="Бюдж_расч_усл_ТОиР" localSheetId="2">#REF!</definedName>
    <definedName name="Бюдж_расч_усл_ТОиР">#REF!</definedName>
    <definedName name="Бюджет_движ_СК">#REF!</definedName>
    <definedName name="Бюджет_закуп_запасов_МТР_ЦС">'[87]Закупки центр'!$B$9</definedName>
    <definedName name="Бюджет_закупок_сводный">#REF!</definedName>
    <definedName name="Бюджет_кредитов_займов">#REF!</definedName>
    <definedName name="Бюджет_мех_и_ТС_РСК">#REF!</definedName>
    <definedName name="Бюджет_МЗ_ТОиР_РСК">#REF!</definedName>
    <definedName name="Бюджет_налогов">#REF!</definedName>
    <definedName name="Бюджет_ОАО__СУАЛ">#REF!</definedName>
    <definedName name="Бюджет_платежей_МРСК">#REF!</definedName>
    <definedName name="Бюджет_платежей_ПЭС">#REF!</definedName>
    <definedName name="Бюджет_платежей_РСК">#REF!</definedName>
    <definedName name="Бюджет_расходов_пр_ПРУ">#REF!</definedName>
    <definedName name="Бюджет_расч_персонал">#REF!</definedName>
    <definedName name="Бюджет_расч_покуп_зак_МРСК_пр_ПРУ">#REF!</definedName>
    <definedName name="Бюджет_расч_покуп_зак_ПЭС_проч_ПРУ">#REF!</definedName>
    <definedName name="Бюджет_расч_покуп_зак_РСК_пр_ПРУ">#REF!</definedName>
    <definedName name="Бюджет_расч_покуп_зак_РСК_проч_ПРУ">#REF!</definedName>
    <definedName name="Бюджет_расч_покуп_зак_РСК_ээ">#REF!</definedName>
    <definedName name="Бюджет_расч_поставщ_ПЭС_ДЦС">#REF!</definedName>
    <definedName name="Бюджет_расч_расходы_МРСК">#REF!</definedName>
    <definedName name="Бюджет_расч_усл_КВ">'[88]БФ-2-8-П'!#REF!</definedName>
    <definedName name="Бюджет_Расчетов_по_ФВ_АУ_МРСК">'[89]БФ-2-13-П'!#REF!</definedName>
    <definedName name="Бюджет_расчетов_по_ФВ_РСК">'[90]БФ-2-13-П'!$B$6</definedName>
    <definedName name="Бюджет_РБП_РСК">[91]РБП!#REF!</definedName>
    <definedName name="Бюджет_усл_подрядчиков_ТОиР_РСК">#REF!</definedName>
    <definedName name="Бюджет_ФОТ_ТОиР_РСК">#REF!</definedName>
    <definedName name="Бюджетные_электроэнергии">'[81]Производство электроэнергии'!$A$111</definedName>
    <definedName name="в" localSheetId="1">'2024'!в</definedName>
    <definedName name="в" localSheetId="2">'2024 (корр)'!в</definedName>
    <definedName name="в">[0]!в</definedName>
    <definedName name="В1" localSheetId="1">#REF!</definedName>
    <definedName name="В1" localSheetId="2">#REF!</definedName>
    <definedName name="В1">#REF!</definedName>
    <definedName name="в23ё" localSheetId="1">'2024'!в23ё</definedName>
    <definedName name="в23ё" localSheetId="2">'2024 (корр)'!в23ё</definedName>
    <definedName name="в23ё">[0]!в23ё</definedName>
    <definedName name="В779" localSheetId="1">#REF!</definedName>
    <definedName name="В779" localSheetId="2">#REF!</definedName>
    <definedName name="В779">#REF!</definedName>
    <definedName name="ва" localSheetId="1">#REF!</definedName>
    <definedName name="ва" localSheetId="2">#REF!</definedName>
    <definedName name="ва">#REF!</definedName>
    <definedName name="валоы">[4]!валоы</definedName>
    <definedName name="вамвапм">'[92]ИТ-бюджет'!$L$5:$L$98</definedName>
    <definedName name="ваорлап" localSheetId="1" hidden="1">{#N/A,#N/A,TRUE,"Лист1";#N/A,#N/A,TRUE,"Лист2";#N/A,#N/A,TRUE,"Лист3"}</definedName>
    <definedName name="ваорлап" localSheetId="2" hidden="1">{#N/A,#N/A,TRUE,"Лист1";#N/A,#N/A,TRUE,"Лист2";#N/A,#N/A,TRUE,"Лист3"}</definedName>
    <definedName name="ваорлап" hidden="1">{#N/A,#N/A,TRUE,"Лист1";#N/A,#N/A,TRUE,"Лист2";#N/A,#N/A,TRUE,"Лист3"}</definedName>
    <definedName name="вап" localSheetId="1">'2024'!вап</definedName>
    <definedName name="вап" localSheetId="2">'2024 (корр)'!вап</definedName>
    <definedName name="вап">[0]!вап</definedName>
    <definedName name="вапк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их" localSheetId="1">'2024'!Вар.их</definedName>
    <definedName name="Вар.их" localSheetId="2">'2024 (корр)'!Вар.их</definedName>
    <definedName name="Вар.их">[0]!Вар.их</definedName>
    <definedName name="Вар.КАЛМЭ" localSheetId="1">'2024'!Вар.КАЛМЭ</definedName>
    <definedName name="Вар.КАЛМЭ" localSheetId="2">'2024 (корр)'!Вар.КАЛМЭ</definedName>
    <definedName name="Вар.КАЛМЭ">[0]!Вар.КАЛМЭ</definedName>
    <definedName name="ВАРЕР" localSheetId="1">'2024'!ВАРЕР</definedName>
    <definedName name="ВАРЕР" localSheetId="2">'2024 (корр)'!ВАРЕР</definedName>
    <definedName name="ВАРЕР">[0]!ВАРЕР</definedName>
    <definedName name="вас"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ра">#N/A</definedName>
    <definedName name="вв" localSheetId="1">'2024'!вв</definedName>
    <definedName name="вв" localSheetId="2">'2024 (корр)'!вв</definedName>
    <definedName name="вв">[0]!вв</definedName>
    <definedName name="вв110" localSheetId="1">'[93]ПС рек'!#REF!</definedName>
    <definedName name="вв110" localSheetId="2">'[93]ПС рек'!#REF!</definedName>
    <definedName name="вв110">'[93]ПС рек'!#REF!</definedName>
    <definedName name="вв20" localSheetId="1">'[93]ПС рек'!#REF!</definedName>
    <definedName name="вв20" localSheetId="2">'[93]ПС рек'!#REF!</definedName>
    <definedName name="вв20">'[93]ПС рек'!#REF!</definedName>
    <definedName name="вв220" localSheetId="1">'[93]ПС рек'!#REF!</definedName>
    <definedName name="вв220" localSheetId="2">'[93]ПС рек'!#REF!</definedName>
    <definedName name="вв220">'[93]ПС рек'!#REF!</definedName>
    <definedName name="вв330">'[93]ПС рек'!#REF!</definedName>
    <definedName name="вв35">'[93]ПС рек'!#REF!</definedName>
    <definedName name="вв500">'[93]ПС рек'!#REF!</definedName>
    <definedName name="вв750">'[93]ПС рек'!#REF!</definedName>
    <definedName name="ввв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еоонеше">#N/A</definedName>
    <definedName name="Вид_Бизнеса">[94]t_настройки!#REF!</definedName>
    <definedName name="Видтарифпонаселению">[95]Const!$Q$35</definedName>
    <definedName name="Виды_деятельности">[96]t_настройки!$I$43:$I$61</definedName>
    <definedName name="витт" localSheetId="1" hidden="1">{#N/A,#N/A,TRUE,"Лист1";#N/A,#N/A,TRUE,"Лист2";#N/A,#N/A,TRUE,"Лист3"}</definedName>
    <definedName name="витт" localSheetId="2" hidden="1">{#N/A,#N/A,TRUE,"Лист1";#N/A,#N/A,TRUE,"Лист2";#N/A,#N/A,TRUE,"Лист3"}</definedName>
    <definedName name="витт" hidden="1">{#N/A,#N/A,TRUE,"Лист1";#N/A,#N/A,TRUE,"Лист2";#N/A,#N/A,TRUE,"Лист3"}</definedName>
    <definedName name="вка">#N/A</definedName>
    <definedName name="ВЛТРАССА">'[93]ЛЭП нов'!#REF!</definedName>
    <definedName name="вм" localSheetId="1">'2024'!вм</definedName>
    <definedName name="вм" localSheetId="2">'2024 (корр)'!вм</definedName>
    <definedName name="вм">[0]!вм</definedName>
    <definedName name="вмивртвр" localSheetId="1">'2024'!вмивртвр</definedName>
    <definedName name="вмивртвр" localSheetId="2">'2024 (корр)'!вмивртвр</definedName>
    <definedName name="вмивртвр">[0]!вмивртвр</definedName>
    <definedName name="вн20" localSheetId="1">'[93]ПС рек'!#REF!</definedName>
    <definedName name="вн20" localSheetId="2">'[93]ПС рек'!#REF!</definedName>
    <definedName name="вн20">'[93]ПС рек'!#REF!</definedName>
    <definedName name="восемь" localSheetId="1">#REF!</definedName>
    <definedName name="восемь" localSheetId="2">#REF!</definedName>
    <definedName name="восемь">#REF!</definedName>
    <definedName name="вп">'[92]ИТ-бюджет'!$L$5:$L$98</definedName>
    <definedName name="впаавп">#REF!</definedName>
    <definedName name="впававапв" localSheetId="1">'2024'!впававапв</definedName>
    <definedName name="впававапв" localSheetId="2">'2024 (корр)'!впававапв</definedName>
    <definedName name="впававапв">[0]!впававапв</definedName>
    <definedName name="впавпапаарп" localSheetId="1">'2024'!впавпапаарп</definedName>
    <definedName name="впавпапаарп" localSheetId="2">'2024 (корр)'!впавпапаарп</definedName>
    <definedName name="впавпапаарп">[0]!впавпапаарп</definedName>
    <definedName name="впарп">'[97]ИТ-бюджет'!$L$5:$L$99</definedName>
    <definedName name="вралгн">#N/A</definedName>
    <definedName name="вртт" localSheetId="1">'2024'!вртт</definedName>
    <definedName name="вртт" localSheetId="2">'2024 (корр)'!вртт</definedName>
    <definedName name="вртт">[0]!вртт</definedName>
    <definedName name="вс" localSheetId="1">[98]расшифровка!#REF!</definedName>
    <definedName name="вс" localSheetId="2">[98]расшифровка!#REF!</definedName>
    <definedName name="вс">[98]расшифровка!#REF!</definedName>
    <definedName name="всего" localSheetId="1">'[93]ПС рек'!#REF!</definedName>
    <definedName name="всего" localSheetId="2">'[93]ПС рек'!#REF!</definedName>
    <definedName name="всего">'[93]ПС рек'!#REF!</definedName>
    <definedName name="вск_вн" localSheetId="1">#REF!</definedName>
    <definedName name="вск_вн" localSheetId="2">#REF!</definedName>
    <definedName name="вск_вн">#REF!</definedName>
    <definedName name="вск_ВСЕГО" localSheetId="1">#REF!</definedName>
    <definedName name="вск_ВСЕГО" localSheetId="2">#REF!</definedName>
    <definedName name="вск_ВСЕГО">#REF!</definedName>
    <definedName name="ВТОП">#REF!</definedName>
    <definedName name="второй">#REF!</definedName>
    <definedName name="вуавпаорпл" localSheetId="1">'2024'!вуавпаорпл</definedName>
    <definedName name="вуавпаорпл" localSheetId="2">'2024 (корр)'!вуавпаорпл</definedName>
    <definedName name="вуавпаорпл">[0]!вуавпаорпл</definedName>
    <definedName name="вуквпапрпорлд" localSheetId="1">'2024'!вуквпапрпорлд</definedName>
    <definedName name="вуквпапрпорлд" localSheetId="2">'2024 (корр)'!вуквпапрпорлд</definedName>
    <definedName name="вуквпапрпорлд">[0]!вуквпапрпорлд</definedName>
    <definedName name="вуув" localSheetId="1" hidden="1">{#N/A,#N/A,TRUE,"Лист1";#N/A,#N/A,TRUE,"Лист2";#N/A,#N/A,TRUE,"Лист3"}</definedName>
    <definedName name="вуув" localSheetId="2" hidden="1">{#N/A,#N/A,TRUE,"Лист1";#N/A,#N/A,TRUE,"Лист2";#N/A,#N/A,TRUE,"Лист3"}</definedName>
    <definedName name="вуув" hidden="1">{#N/A,#N/A,TRUE,"Лист1";#N/A,#N/A,TRUE,"Лист2";#N/A,#N/A,TRUE,"Лист3"}</definedName>
    <definedName name="вшщз">#N/A</definedName>
    <definedName name="выап" hidden="1">#REF!</definedName>
    <definedName name="выв">#REF!</definedName>
    <definedName name="Вып_н_2003">'[69]Текущие цены'!#REF!</definedName>
    <definedName name="вып_н_2004">'[69]Текущие цены'!#REF!</definedName>
    <definedName name="Вып_ОФ_с_пц">[69]рабочий!$Y$202:$AP$224</definedName>
    <definedName name="Вып_оф_с_цпг">'[69]Текущие цены'!#REF!</definedName>
    <definedName name="Вып_с_новых_ОФ">[69]рабочий!$Y$277:$AP$299</definedName>
    <definedName name="вы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ходКХП">0.6790118</definedName>
    <definedName name="выыапвавап" localSheetId="1" hidden="1">{#N/A,#N/A,TRUE,"Лист1";#N/A,#N/A,TRUE,"Лист2";#N/A,#N/A,TRUE,"Лист3"}</definedName>
    <definedName name="выыапвавап" localSheetId="2" hidden="1">{#N/A,#N/A,TRUE,"Лист1";#N/A,#N/A,TRUE,"Лист2";#N/A,#N/A,TRUE,"Лист3"}</definedName>
    <definedName name="выыапвавап" hidden="1">{#N/A,#N/A,TRUE,"Лист1";#N/A,#N/A,TRUE,"Лист2";#N/A,#N/A,TRUE,"Лист3"}</definedName>
    <definedName name="вяр">#N/A</definedName>
    <definedName name="Г">[1]!Г</definedName>
    <definedName name="газ_кокс">#REF!</definedName>
    <definedName name="галя" localSheetId="1">'2024'!галя</definedName>
    <definedName name="галя" localSheetId="2">'2024 (корр)'!галя</definedName>
    <definedName name="галя">[0]!галя</definedName>
    <definedName name="гг" localSheetId="1">'2024'!гг</definedName>
    <definedName name="гг" localSheetId="2">'2024 (корр)'!гг</definedName>
    <definedName name="гг">[0]!гг</definedName>
    <definedName name="ггг" localSheetId="1">'2024'!ггг</definedName>
    <definedName name="ггг" localSheetId="2">'2024 (корр)'!ггг</definedName>
    <definedName name="ггг">[0]!ггг</definedName>
    <definedName name="гггр" localSheetId="1">'2024'!гггр</definedName>
    <definedName name="гггр" localSheetId="2">'2024 (корр)'!гггр</definedName>
    <definedName name="гггр">[0]!гггр</definedName>
    <definedName name="генерация" localSheetId="1">'2024'!генерация</definedName>
    <definedName name="генерация" localSheetId="2">'2024 (корр)'!генерация</definedName>
    <definedName name="генерация">[0]!генерация</definedName>
    <definedName name="генпла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линоз_шлак_тонн">#REF!</definedName>
    <definedName name="глинозем._шлак">#REF!</definedName>
    <definedName name="глнрлоророр" localSheetId="1">'2024'!глнрлоророр</definedName>
    <definedName name="глнрлоророр" localSheetId="2">'2024 (корр)'!глнрлоророр</definedName>
    <definedName name="глнрлоророр">[0]!глнрлоророр</definedName>
    <definedName name="гн">[1]!гн</definedName>
    <definedName name="гнгепнапра" localSheetId="1" hidden="1">{#N/A,#N/A,TRUE,"Лист1";#N/A,#N/A,TRUE,"Лист2";#N/A,#N/A,TRUE,"Лист3"}</definedName>
    <definedName name="гнгепнапра" localSheetId="2" hidden="1">{#N/A,#N/A,TRUE,"Лист1";#N/A,#N/A,TRUE,"Лист2";#N/A,#N/A,TRUE,"Лист3"}</definedName>
    <definedName name="гнгепнапра" hidden="1">{#N/A,#N/A,TRUE,"Лист1";#N/A,#N/A,TRUE,"Лист2";#N/A,#N/A,TRUE,"Лист3"}</definedName>
    <definedName name="гнгопропрппра" localSheetId="1">'2024'!гнгопропрппра</definedName>
    <definedName name="гнгопропрппра" localSheetId="2">'2024 (корр)'!гнгопропрппра</definedName>
    <definedName name="гнгопропрппра">[0]!гнгопропрппра</definedName>
    <definedName name="гнеорпопорпропр" localSheetId="1">'2024'!гнеорпопорпропр</definedName>
    <definedName name="гнеорпопорпропр" localSheetId="2">'2024 (корр)'!гнеорпопорпропр</definedName>
    <definedName name="гнеорпопорпропр">[0]!гнеорпопорпропр</definedName>
    <definedName name="гнлзщ" localSheetId="1">'2024'!гнлзщ</definedName>
    <definedName name="гнлзщ" localSheetId="2">'2024 (корр)'!гнлзщ</definedName>
    <definedName name="гнлзщ">[0]!гнлзщ</definedName>
    <definedName name="гнн">#N/A</definedName>
    <definedName name="гннрпррапапв" localSheetId="1">'2024'!гннрпррапапв</definedName>
    <definedName name="гннрпррапапв" localSheetId="2">'2024 (корр)'!гннрпррапапв</definedName>
    <definedName name="гннрпррапапв">[0]!гннрпррапапв</definedName>
    <definedName name="гнортимв" localSheetId="1">'2024'!гнортимв</definedName>
    <definedName name="гнортимв" localSheetId="2">'2024 (корр)'!гнортимв</definedName>
    <definedName name="гнортимв">[0]!гнортимв</definedName>
    <definedName name="гнрпрпап" localSheetId="1">'2024'!гнрпрпап</definedName>
    <definedName name="гнрпрпап" localSheetId="2">'2024 (корр)'!гнрпрпап</definedName>
    <definedName name="гнрпрпап">[0]!гнрпрпап</definedName>
    <definedName name="Год">[96]t_настройки!$I$8:$I$20</definedName>
    <definedName name="Год_без_ХВО">#N/A</definedName>
    <definedName name="Год_выбрано">[96]t_настройки!$I$81</definedName>
    <definedName name="Год_Выбрано_Название">[96]t_настройки!$J$75</definedName>
    <definedName name="Гольц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роппрапа" localSheetId="1">'2024'!гороппрапа</definedName>
    <definedName name="гороппрапа" localSheetId="2">'2024 (корр)'!гороппрапа</definedName>
    <definedName name="гороппрапа">[0]!гороппрапа</definedName>
    <definedName name="гошгрииапв" localSheetId="1">'2024'!гошгрииапв</definedName>
    <definedName name="гошгрииапв" localSheetId="2">'2024 (корр)'!гошгрииапв</definedName>
    <definedName name="гошгрииапв">[0]!гошгрииапв</definedName>
    <definedName name="гра"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ик">"Диагр. 4"</definedName>
    <definedName name="График_1_параметр">[96]t_настройки!$I$94:$I$101</definedName>
    <definedName name="График_3_параметр">[96]t_настройки!$I$104:$I$105</definedName>
    <definedName name="грприрцфв00ав98" localSheetId="1" hidden="1">{#N/A,#N/A,TRUE,"Лист1";#N/A,#N/A,TRUE,"Лист2";#N/A,#N/A,TRUE,"Лист3"}</definedName>
    <definedName name="грприрцфв00ав98" localSheetId="2" hidden="1">{#N/A,#N/A,TRUE,"Лист1";#N/A,#N/A,TRUE,"Лист2";#N/A,#N/A,TRUE,"Лист3"}</definedName>
    <definedName name="грприрцфв00ав98" hidden="1">{#N/A,#N/A,TRUE,"Лист1";#N/A,#N/A,TRUE,"Лист2";#N/A,#N/A,TRUE,"Лист3"}</definedName>
    <definedName name="группировка">#REF!</definedName>
    <definedName name="грфинцкавг98Х" localSheetId="1" hidden="1">{#N/A,#N/A,TRUE,"Лист1";#N/A,#N/A,TRUE,"Лист2";#N/A,#N/A,TRUE,"Лист3"}</definedName>
    <definedName name="грфинцкавг98Х" localSheetId="2" hidden="1">{#N/A,#N/A,TRUE,"Лист1";#N/A,#N/A,TRUE,"Лист2";#N/A,#N/A,TRUE,"Лист3"}</definedName>
    <definedName name="грфинцкавг98Х" hidden="1">{#N/A,#N/A,TRUE,"Лист1";#N/A,#N/A,TRUE,"Лист2";#N/A,#N/A,TRUE,"Лист3"}</definedName>
    <definedName name="гш">[18]!гш</definedName>
    <definedName name="гшгш" localSheetId="1" hidden="1">{#N/A,#N/A,TRUE,"Лист1";#N/A,#N/A,TRUE,"Лист2";#N/A,#N/A,TRUE,"Лист3"}</definedName>
    <definedName name="гшгш" localSheetId="2" hidden="1">{#N/A,#N/A,TRUE,"Лист1";#N/A,#N/A,TRUE,"Лист2";#N/A,#N/A,TRUE,"Лист3"}</definedName>
    <definedName name="гшгш" hidden="1">{#N/A,#N/A,TRUE,"Лист1";#N/A,#N/A,TRUE,"Лист2";#N/A,#N/A,TRUE,"Лист3"}</definedName>
    <definedName name="гшпд">#REF!</definedName>
    <definedName name="гшщ">#N/A</definedName>
    <definedName name="гэс3" localSheetId="1">'2024'!гэс3</definedName>
    <definedName name="гэс3" localSheetId="2">'2024 (корр)'!гэс3</definedName>
    <definedName name="гэс3">[0]!гэс3</definedName>
    <definedName name="Д" localSheetId="1">'2024'!Д</definedName>
    <definedName name="Д" localSheetId="2">'2024 (корр)'!Д</definedName>
    <definedName name="Д">[0]!Д</definedName>
    <definedName name="да">[99]Списки!$D$1:$D$3</definedName>
    <definedName name="да1">#REF!</definedName>
    <definedName name="да2">#REF!</definedName>
    <definedName name="да3">#REF!</definedName>
    <definedName name="дар1">#REF!</definedName>
    <definedName name="дат">#REF!</definedName>
    <definedName name="дата_2_2">#REF!</definedName>
    <definedName name="дата_2_2_">#REF!</definedName>
    <definedName name="дата_4">#REF!</definedName>
    <definedName name="дата_5">#REF!</definedName>
    <definedName name="дата_г">#REF!</definedName>
    <definedName name="дата_гг">#REF!</definedName>
    <definedName name="дата_с">#REF!</definedName>
    <definedName name="дата_с_2">#REF!</definedName>
    <definedName name="дата_спрг">#REF!</definedName>
    <definedName name="дата_сс">#REF!</definedName>
    <definedName name="дата01">#REF!</definedName>
    <definedName name="дата02">#REF!</definedName>
    <definedName name="дата03">#REF!</definedName>
    <definedName name="дата04">#REF!</definedName>
    <definedName name="дата05">#REF!</definedName>
    <definedName name="дата06">#REF!</definedName>
    <definedName name="дата07">#REF!</definedName>
    <definedName name="дата08">#REF!</definedName>
    <definedName name="дата09">#REF!</definedName>
    <definedName name="дата10">#REF!</definedName>
    <definedName name="дата11">#REF!</definedName>
    <definedName name="дата12">#REF!</definedName>
    <definedName name="дата13">#REF!</definedName>
    <definedName name="дата14">#REF!</definedName>
    <definedName name="дата15">#REF!</definedName>
    <definedName name="дата16">#REF!</definedName>
    <definedName name="дата17">#REF!</definedName>
    <definedName name="дата18">#REF!</definedName>
    <definedName name="дата19">#REF!</definedName>
    <definedName name="дата20">#REF!</definedName>
    <definedName name="дата21">#REF!</definedName>
    <definedName name="дата22">#REF!</definedName>
    <definedName name="дата3">#REF!</definedName>
    <definedName name="дач"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ач"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ГШ" localSheetId="1">'2024'!ДГШ</definedName>
    <definedName name="ДГШ" localSheetId="2">'2024 (корр)'!ДГШ</definedName>
    <definedName name="ДГШ">[0]!ДГШ</definedName>
    <definedName name="дд">#N/A</definedName>
    <definedName name="ддд" localSheetId="1">'2024'!ддд</definedName>
    <definedName name="ддд" localSheetId="2">'2024 (корр)'!ддд</definedName>
    <definedName name="ддд">[0]!ддд</definedName>
    <definedName name="де"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ЕБИТ_кон">#REF!</definedName>
    <definedName name="ДЕБИТ_нач">#REF!</definedName>
    <definedName name="дек">#REF!</definedName>
    <definedName name="дек2">#REF!</definedName>
    <definedName name="Дефл_ц_пред_год">'[69]Текущие цены'!$AT$36:$BK$58</definedName>
    <definedName name="Дефлятор_годовой">'[69]Текущие цены'!$Y$4:$AP$27</definedName>
    <definedName name="Дефлятор_цепной">'[69]Текущие цены'!$Y$36:$AP$58</definedName>
    <definedName name="дж" localSheetId="1">'2024'!дж</definedName>
    <definedName name="дж" localSheetId="2">'2024 (корр)'!дж</definedName>
    <definedName name="дж">[0]!дж</definedName>
    <definedName name="ДЗО_Выбрано">[96]t_настройки!$I$78</definedName>
    <definedName name="ДЗО_Выбрано_Название">[100]t_настройки!$I$87</definedName>
    <definedName name="ДиапазонЗащиты" localSheetId="1">#REF!,#REF!,#REF!,#REF!,[0]!P1_ДиапазонЗащиты,[0]!P2_ДиапазонЗащиты,[0]!P3_ДиапазонЗащиты,[0]!P4_ДиапазонЗащиты</definedName>
    <definedName name="ДиапазонЗащиты" localSheetId="2">#REF!,#REF!,#REF!,#REF!,[0]!P1_ДиапазонЗащиты,[0]!P2_ДиапазонЗащиты,[0]!P3_ДиапазонЗащиты,[0]!P4_ДиапазонЗащиты</definedName>
    <definedName name="ДиапазонЗащиты">#REF!,#REF!,#REF!,#REF!,[0]!P1_ДиапазонЗащиты,[0]!P2_ДиапазонЗащиты,[0]!P3_ДиапазонЗащиты,[0]!P4_ДиапазонЗащиты</definedName>
    <definedName name="Дисконт">#REF!</definedName>
    <definedName name="длдлд" localSheetId="1">'2024'!длдлд</definedName>
    <definedName name="длдлд" localSheetId="2">'2024 (корр)'!длдлд</definedName>
    <definedName name="длдлд">[0]!длдлд</definedName>
    <definedName name="дллллоиммссч" localSheetId="1">'2024'!дллллоиммссч</definedName>
    <definedName name="дллллоиммссч" localSheetId="2">'2024 (корр)'!дллллоиммссч</definedName>
    <definedName name="дллллоиммссч">[0]!дллллоиммссч</definedName>
    <definedName name="дл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лорпд">#N/A</definedName>
    <definedName name="дляРСТРО">#N/A</definedName>
    <definedName name="дни">#REF!</definedName>
    <definedName name="дол">#REF!</definedName>
    <definedName name="доли1">'[101]эл ст'!$A$368:$IV$368</definedName>
    <definedName name="доллар_единный">28.5</definedName>
    <definedName name="Доллар_Единый">33.7</definedName>
    <definedName name="доо">#N/A</definedName>
    <definedName name="доопатмо" localSheetId="1">'2024'!доопатмо</definedName>
    <definedName name="доопатмо" localSheetId="2">'2024 (корр)'!доопатмо</definedName>
    <definedName name="доопатмо">[0]!доопатмо</definedName>
    <definedName name="Дополнение" localSheetId="1">'2024'!Дополнение</definedName>
    <definedName name="Дополнение" localSheetId="2">'2024 (корр)'!Дополнение</definedName>
    <definedName name="Дополнение">[0]!Дополнение</definedName>
    <definedName name="Доход">#N/A</definedName>
    <definedName name="ДРУГОЕ">[102]Справочники!$A$26:$A$28</definedName>
    <definedName name="ДС">#REF!</definedName>
    <definedName name="дтп">'[93]ПС рек'!#REF!</definedName>
    <definedName name="дунит_об._тонн">#REF!</definedName>
    <definedName name="дунит_обож.">#REF!</definedName>
    <definedName name="дшголлололол" localSheetId="1" hidden="1">{#N/A,#N/A,TRUE,"Лист1";#N/A,#N/A,TRUE,"Лист2";#N/A,#N/A,TRUE,"Лист3"}</definedName>
    <definedName name="дшголлололол" localSheetId="2" hidden="1">{#N/A,#N/A,TRUE,"Лист1";#N/A,#N/A,TRUE,"Лист2";#N/A,#N/A,TRUE,"Лист3"}</definedName>
    <definedName name="дшголлололол" hidden="1">{#N/A,#N/A,TRUE,"Лист1";#N/A,#N/A,TRUE,"Лист2";#N/A,#N/A,TRUE,"Лист3"}</definedName>
    <definedName name="дшлгорормсм" localSheetId="1">'2024'!дшлгорормсм</definedName>
    <definedName name="дшлгорормсм" localSheetId="2">'2024 (корр)'!дшлгорормсм</definedName>
    <definedName name="дшлгорормсм">[0]!дшлгорормсм</definedName>
    <definedName name="дшлолоирмпр" localSheetId="1">'2024'!дшлолоирмпр</definedName>
    <definedName name="дшлолоирмпр" localSheetId="2">'2024 (корр)'!дшлолоирмпр</definedName>
    <definedName name="дшлолоирмпр">[0]!дшлолоирмпр</definedName>
    <definedName name="дшшгргрп" localSheetId="1">'2024'!дшшгргрп</definedName>
    <definedName name="дшшгргрп" localSheetId="2">'2024 (корр)'!дшшгргрп</definedName>
    <definedName name="дшшгргрп">[0]!дшшгргрп</definedName>
    <definedName name="дщ">[18]!дщ</definedName>
    <definedName name="дщл">[18]!дщл</definedName>
    <definedName name="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апапарорппис" localSheetId="1" hidden="1">{#N/A,#N/A,TRUE,"Лист1";#N/A,#N/A,TRUE,"Лист2";#N/A,#N/A,TRUE,"Лист3"}</definedName>
    <definedName name="еапапарорппис" localSheetId="2" hidden="1">{#N/A,#N/A,TRUE,"Лист1";#N/A,#N/A,TRUE,"Лист2";#N/A,#N/A,TRUE,"Лист3"}</definedName>
    <definedName name="еапапарорппис" hidden="1">{#N/A,#N/A,TRUE,"Лист1";#N/A,#N/A,TRUE,"Лист2";#N/A,#N/A,TRUE,"Лист3"}</definedName>
    <definedName name="еапарпорпол" localSheetId="1">'2024'!еапарпорпол</definedName>
    <definedName name="еапарпорпол" localSheetId="2">'2024 (корр)'!еапарпорпол</definedName>
    <definedName name="еапарпорпол">[0]!еапарпорпол</definedName>
    <definedName name="еаш">#N/A</definedName>
    <definedName name="евапараорплор" localSheetId="1" hidden="1">{#N/A,#N/A,TRUE,"Лист1";#N/A,#N/A,TRUE,"Лист2";#N/A,#N/A,TRUE,"Лист3"}</definedName>
    <definedName name="евапараорплор" localSheetId="2" hidden="1">{#N/A,#N/A,TRUE,"Лист1";#N/A,#N/A,TRUE,"Лист2";#N/A,#N/A,TRUE,"Лист3"}</definedName>
    <definedName name="евапараорплор" hidden="1">{#N/A,#N/A,TRUE,"Лист1";#N/A,#N/A,TRUE,"Лист2";#N/A,#N/A,TRUE,"Лист3"}</definedName>
    <definedName name="евншшш">#N/A</definedName>
    <definedName name="ед">'[38]4'!#REF!</definedName>
    <definedName name="ед_изм">#REF!</definedName>
    <definedName name="ее" localSheetId="1">'2024'!ее</definedName>
    <definedName name="ее" localSheetId="2">'2024 (корр)'!ее</definedName>
    <definedName name="ее">[0]!ее</definedName>
    <definedName name="еее"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кваппрмрп" localSheetId="1">'2024'!екваппрмрп</definedName>
    <definedName name="екваппрмрп" localSheetId="2">'2024 (корр)'!екваппрмрп</definedName>
    <definedName name="екваппрмрп">[0]!екваппрмрп</definedName>
    <definedName name="екнкеын">#N/A</definedName>
    <definedName name="ен">#N/A</definedName>
    <definedName name="епке">[18]!епке</definedName>
    <definedName name="епор" hidden="1">#REF!,#REF!,#REF!,#REF!</definedName>
    <definedName name="ера">#N/A</definedName>
    <definedName name="ЕРОЕО" localSheetId="1">'2024'!ЕРОЕО</definedName>
    <definedName name="ЕРОЕО" localSheetId="2">'2024 (корр)'!ЕРОЕО</definedName>
    <definedName name="ЕРОЕО">[0]!ЕРОЕО</definedName>
    <definedName name="еще" localSheetId="1">'2024'!еще</definedName>
    <definedName name="еще" localSheetId="2">'2024 (корр)'!еще</definedName>
    <definedName name="еще">[0]!еще</definedName>
    <definedName name="ж" localSheetId="1">'2024'!ж</definedName>
    <definedName name="ж" localSheetId="2">'2024 (корр)'!ж</definedName>
    <definedName name="ж">[0]!ж</definedName>
    <definedName name="жа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д" localSheetId="1">'2024'!жд</definedName>
    <definedName name="жд" localSheetId="2">'2024 (корр)'!жд</definedName>
    <definedName name="жд">[0]!жд</definedName>
    <definedName name="жддлолпраапва" localSheetId="1">'2024'!жддлолпраапва</definedName>
    <definedName name="жддлолпраапва" localSheetId="2">'2024 (корр)'!жддлолпраапва</definedName>
    <definedName name="жддлолпраапва">[0]!жддлолпраапва</definedName>
    <definedName name="ждждлдлодл" localSheetId="1" hidden="1">{#N/A,#N/A,TRUE,"Лист1";#N/A,#N/A,TRUE,"Лист2";#N/A,#N/A,TRUE,"Лист3"}</definedName>
    <definedName name="ждждлдлодл" localSheetId="2" hidden="1">{#N/A,#N/A,TRUE,"Лист1";#N/A,#N/A,TRUE,"Лист2";#N/A,#N/A,TRUE,"Лист3"}</definedName>
    <definedName name="ждждлдлодл" hidden="1">{#N/A,#N/A,TRUE,"Лист1";#N/A,#N/A,TRUE,"Лист2";#N/A,#N/A,TRUE,"Лист3"}</definedName>
    <definedName name="жж" localSheetId="1">'2024'!жж</definedName>
    <definedName name="жж" localSheetId="2">'2024 (корр)'!жж</definedName>
    <definedName name="жж">[0]!жж</definedName>
    <definedName name="жжж" localSheetId="1">'2024'!жжж</definedName>
    <definedName name="жжж" localSheetId="2">'2024 (корр)'!жжж</definedName>
    <definedName name="жжж">[0]!жжж</definedName>
    <definedName name="жжжжж" localSheetId="1">'2024'!жжжжж</definedName>
    <definedName name="жжжжж" localSheetId="2">'2024 (корр)'!жжжжж</definedName>
    <definedName name="жжжжж">[0]!жжжжж</definedName>
    <definedName name="жжжжжжжжжж">#N/A</definedName>
    <definedName name="жздлдооррапав" localSheetId="1">'2024'!жздлдооррапав</definedName>
    <definedName name="жздлдооррапав" localSheetId="2">'2024 (корр)'!жздлдооррапав</definedName>
    <definedName name="жздлдооррапав">[0]!жздлдооррапав</definedName>
    <definedName name="жзлдолорапрв" localSheetId="1">'2024'!жзлдолорапрв</definedName>
    <definedName name="жзлдолорапрв" localSheetId="2">'2024 (корр)'!жзлдолорапрв</definedName>
    <definedName name="жзлдолорапрв">[0]!жзлдолорапрв</definedName>
    <definedName name="жопа"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опа"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жшжщжж" localSheetId="1">'2024'!жшжщжж</definedName>
    <definedName name="жшжщжж" localSheetId="2">'2024 (корр)'!жшжщжж</definedName>
    <definedName name="жшжщжж">[0]!жшжщжж</definedName>
    <definedName name="жщшжщжж" localSheetId="1">'2024'!жщшжщжж</definedName>
    <definedName name="жщшжщжж" localSheetId="2">'2024 (корр)'!жщшжщжж</definedName>
    <definedName name="жщшжщжж">[0]!жщшжщжж</definedName>
    <definedName name="жэ" localSheetId="1">'2024'!жэ</definedName>
    <definedName name="жэ" localSheetId="2">'2024 (корр)'!жэ</definedName>
    <definedName name="жэ">[0]!жэ</definedName>
    <definedName name="з" localSheetId="1">'2024'!з</definedName>
    <definedName name="з" localSheetId="2">'2024 (корр)'!з</definedName>
    <definedName name="з">[0]!з</definedName>
    <definedName name="з4" localSheetId="1">#REF!</definedName>
    <definedName name="з4" localSheetId="2">#REF!</definedName>
    <definedName name="з4">#REF!</definedName>
    <definedName name="_xlnm.Print_Titles">'[103]ИТОГИ  по Н,Р,Э,Q'!$A$2:$IV$4</definedName>
    <definedName name="запасы"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рос1">#REF!</definedName>
    <definedName name="заче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ГАЭС" localSheetId="1">'2024'!ЗГАЭС</definedName>
    <definedName name="ЗГАЭС" localSheetId="2">'2024 (корр)'!ЗГАЭС</definedName>
    <definedName name="ЗГАЭС">[0]!ЗГАЭС</definedName>
    <definedName name="зз" localSheetId="1">'2024'!зз</definedName>
    <definedName name="зз" localSheetId="2">'2024 (корр)'!зз</definedName>
    <definedName name="зз">[0]!зз</definedName>
    <definedName name="ззз" localSheetId="1">'2024'!ззз</definedName>
    <definedName name="ззз" localSheetId="2">'2024 (корр)'!ззз</definedName>
    <definedName name="ззз">[0]!ззз</definedName>
    <definedName name="зззз" localSheetId="1">'2024'!зззз</definedName>
    <definedName name="зззз" localSheetId="2">'2024 (корр)'!зззз</definedName>
    <definedName name="зззз">[0]!зззз</definedName>
    <definedName name="Зитп" localSheetId="1">#REF!</definedName>
    <definedName name="Зитп" localSheetId="2">#REF!</definedName>
    <definedName name="Зитп">#REF!</definedName>
    <definedName name="Зиэ" localSheetId="1">#REF!</definedName>
    <definedName name="Зиэ" localSheetId="2">#REF!</definedName>
    <definedName name="Зиэ">#REF!</definedName>
    <definedName name="Знн">#REF!</definedName>
    <definedName name="ЗП1">[104]Лист13!$A$2</definedName>
    <definedName name="ЗП2">[104]Лист13!$B$2</definedName>
    <definedName name="ЗП3">[104]Лист13!$C$2</definedName>
    <definedName name="ЗП4">[104]Лист13!$D$2</definedName>
    <definedName name="Зпсс">#REF!</definedName>
    <definedName name="Зпсэ">#REF!</definedName>
    <definedName name="Зпт">#REF!</definedName>
    <definedName name="Зсн">#REF!</definedName>
    <definedName name="зщ">[18]!зщ</definedName>
    <definedName name="зщдллоопн" localSheetId="1">'2024'!зщдллоопн</definedName>
    <definedName name="зщдллоопн" localSheetId="2">'2024 (корр)'!зщдллоопн</definedName>
    <definedName name="зщдллоопн">[0]!зщдллоопн</definedName>
    <definedName name="зщзшщшггрса" localSheetId="1">'2024'!зщзшщшггрса</definedName>
    <definedName name="зщзшщшггрса" localSheetId="2">'2024 (корр)'!зщзшщшггрса</definedName>
    <definedName name="зщзшщшггрса">[0]!зщзшщшггрса</definedName>
    <definedName name="зщщщшгрпаав" localSheetId="1" hidden="1">{#N/A,#N/A,TRUE,"Лист1";#N/A,#N/A,TRUE,"Лист2";#N/A,#N/A,TRUE,"Лист3"}</definedName>
    <definedName name="зщщщшгрпаав" localSheetId="2" hidden="1">{#N/A,#N/A,TRUE,"Лист1";#N/A,#N/A,TRUE,"Лист2";#N/A,#N/A,TRUE,"Лист3"}</definedName>
    <definedName name="зщщщшгрпаав" hidden="1">{#N/A,#N/A,TRUE,"Лист1";#N/A,#N/A,TRUE,"Лист2";#N/A,#N/A,TRUE,"Лист3"}</definedName>
    <definedName name="ЗЭС">#N/A</definedName>
    <definedName name="и" localSheetId="1">'2024'!и</definedName>
    <definedName name="и" localSheetId="2">'2024 (корр)'!и</definedName>
    <definedName name="и">[0]!и</definedName>
    <definedName name="и_эсо_вн" localSheetId="1">#REF!</definedName>
    <definedName name="и_эсо_вн" localSheetId="2">#REF!</definedName>
    <definedName name="и_эсо_вн">#REF!</definedName>
    <definedName name="и_эсо_сн1" localSheetId="1">#REF!</definedName>
    <definedName name="и_эсо_сн1" localSheetId="2">#REF!</definedName>
    <definedName name="и_эсо_сн1">#REF!</definedName>
    <definedName name="ИА">[99]Списки!$B$1:$B$12</definedName>
    <definedName name="иеркаецуф" localSheetId="1">'2024'!иеркаецуф</definedName>
    <definedName name="иеркаецуф" localSheetId="2">'2024 (корр)'!иеркаецуф</definedName>
    <definedName name="иеркаецуф">[0]!иеркаецуф</definedName>
    <definedName name="Извлечение_ИМ" localSheetId="1">#REF!</definedName>
    <definedName name="Извлечение_ИМ" localSheetId="2">#REF!</definedName>
    <definedName name="Извлечение_ИМ">#REF!</definedName>
    <definedName name="_xlnm.Extract" localSheetId="1">#REF!</definedName>
    <definedName name="_xlnm.Extract" localSheetId="2">#REF!</definedName>
    <definedName name="_xlnm.Extract">#REF!</definedName>
    <definedName name="ии" localSheetId="1">'2024'!ии</definedName>
    <definedName name="ии" localSheetId="2">'2024 (корр)'!ии</definedName>
    <definedName name="ии">[0]!ии</definedName>
    <definedName name="иии" localSheetId="1">'2024'!иии</definedName>
    <definedName name="иии" localSheetId="2">'2024 (корр)'!иии</definedName>
    <definedName name="иии">[0]!иии</definedName>
    <definedName name="ииии" localSheetId="1">'2024'!ииии</definedName>
    <definedName name="ииии" localSheetId="2">'2024 (корр)'!ииии</definedName>
    <definedName name="ииии">[0]!ииии</definedName>
    <definedName name="ииииит">#N/A</definedName>
    <definedName name="иипиииии" localSheetId="1">'2024'!иипиииии</definedName>
    <definedName name="иипиииии" localSheetId="2">'2024 (корр)'!иипиииии</definedName>
    <definedName name="иипиииии">[0]!иипиииии</definedName>
    <definedName name="ий" localSheetId="1">'2024'!ий</definedName>
    <definedName name="ий" localSheetId="2">'2024 (корр)'!ий</definedName>
    <definedName name="ий">[0]!ий</definedName>
    <definedName name="имп">'[105]ИТ-бюджет'!$L$5:$L$99</definedName>
    <definedName name="Имя_периода">'[38]4'!$A$14</definedName>
    <definedName name="Инвестиции" localSheetId="1">'2024'!Инвестиции</definedName>
    <definedName name="Инвестиции" localSheetId="2">'2024 (корр)'!Инвестиции</definedName>
    <definedName name="Инвестиции">[0]!Инвестиции</definedName>
    <definedName name="инвестпрограмма" localSheetId="1">'2024'!инвестпрограмма</definedName>
    <definedName name="инвестпрограмма" localSheetId="2">'2024 (корр)'!инвестпрограмма</definedName>
    <definedName name="инвестпрограмма">[0]!инвестпрограмма</definedName>
    <definedName name="индцкавг98" localSheetId="1" hidden="1">{#N/A,#N/A,TRUE,"Лист1";#N/A,#N/A,TRUE,"Лист2";#N/A,#N/A,TRUE,"Лист3"}</definedName>
    <definedName name="индцкавг98" localSheetId="2" hidden="1">{#N/A,#N/A,TRUE,"Лист1";#N/A,#N/A,TRUE,"Лист2";#N/A,#N/A,TRUE,"Лист3"}</definedName>
    <definedName name="индцкавг98" hidden="1">{#N/A,#N/A,TRUE,"Лист1";#N/A,#N/A,TRUE,"Лист2";#N/A,#N/A,TRUE,"Лист3"}</definedName>
    <definedName name="ИО">[106]Const!$Q$7</definedName>
    <definedName name="иорироио">#N/A</definedName>
    <definedName name="иполрж" hidden="1">'[8]на 1 тут'!#REF!</definedName>
    <definedName name="ирина" localSheetId="1">'2024'!ирина</definedName>
    <definedName name="ирина" localSheetId="2">'2024 (корр)'!ирина</definedName>
    <definedName name="ирина">[0]!ирина</definedName>
    <definedName name="иряв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3"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ИТОГО">#REF!</definedName>
    <definedName name="ИТОГО_расчеты_по_заработной_плате">#REF!</definedName>
    <definedName name="ить">#N/A</definedName>
    <definedName name="иу">[1]!иу</definedName>
    <definedName name="июл">#REF!</definedName>
    <definedName name="июл2">#REF!</definedName>
    <definedName name="июн">#REF!</definedName>
    <definedName name="июн2">#REF!</definedName>
    <definedName name="й" localSheetId="1">'2024'!й</definedName>
    <definedName name="й" localSheetId="2">'2024 (корр)'!й</definedName>
    <definedName name="й">[0]!й</definedName>
    <definedName name="йй" localSheetId="1">'2024'!йй</definedName>
    <definedName name="йй" localSheetId="2">'2024 (корр)'!йй</definedName>
    <definedName name="йй">[0]!йй</definedName>
    <definedName name="ййй" localSheetId="1">'2024'!ййй</definedName>
    <definedName name="ййй" localSheetId="2">'2024 (корр)'!ййй</definedName>
    <definedName name="ййй">[0]!ййй</definedName>
    <definedName name="йййййййййййййййййййййййй" localSheetId="1">'2024'!йййййййййййййййййййййййй</definedName>
    <definedName name="йййййййййййййййййййййййй" localSheetId="2">'2024 (корр)'!йййййййййййййййййййййййй</definedName>
    <definedName name="йййййййййййййййййййййййй">[0]!йййййййййййййййййййййййй</definedName>
    <definedName name="йфц" localSheetId="1">'2024'!йфц</definedName>
    <definedName name="йфц" localSheetId="2">'2024 (корр)'!йфц</definedName>
    <definedName name="йфц">[0]!йфц</definedName>
    <definedName name="йц" localSheetId="1">'2024'!йц</definedName>
    <definedName name="йц" localSheetId="2">'2024 (корр)'!йц</definedName>
    <definedName name="йц">[0]!йц</definedName>
    <definedName name="йцу">#N/A</definedName>
    <definedName name="к" localSheetId="1" hidden="1">{#N/A,#N/A,TRUE,"Лист1";#N/A,#N/A,TRUE,"Лист2";#N/A,#N/A,TRUE,"Лист3"}</definedName>
    <definedName name="к" localSheetId="2" hidden="1">{#N/A,#N/A,TRUE,"Лист1";#N/A,#N/A,TRUE,"Лист2";#N/A,#N/A,TRUE,"Лист3"}</definedName>
    <definedName name="к" hidden="1">{#N/A,#N/A,TRUE,"Лист1";#N/A,#N/A,TRUE,"Лист2";#N/A,#N/A,TRUE,"Лист3"}</definedName>
    <definedName name="к_КУП_опл_ден">#REF!</definedName>
    <definedName name="к_КУП_опл_мет">#REF!</definedName>
    <definedName name="к_КУП_опл_откл">#REF!</definedName>
    <definedName name="к_КУП_опл_проч">#REF!</definedName>
    <definedName name="К7">#REF!</definedName>
    <definedName name="капстр_ОГП">#REF!</definedName>
    <definedName name="карбамид">#REF!</definedName>
    <definedName name="КачГОК">#REF!</definedName>
    <definedName name="Кв">#REF!</definedName>
    <definedName name="кв3" localSheetId="1">'2024'!кв3</definedName>
    <definedName name="кв3" localSheetId="2">'2024 (корр)'!кв3</definedName>
    <definedName name="кв3">[0]!кв3</definedName>
    <definedName name="квартал" localSheetId="1">'2024'!квартал</definedName>
    <definedName name="квартал" localSheetId="2">'2024 (корр)'!квартал</definedName>
    <definedName name="квартал">[0]!квартал</definedName>
    <definedName name="квырмпро" localSheetId="1">'2024'!квырмпро</definedName>
    <definedName name="квырмпро" localSheetId="2">'2024 (корр)'!квырмпро</definedName>
    <definedName name="квырмпро">[0]!квырмпро</definedName>
    <definedName name="кг" localSheetId="1">'2024'!кг</definedName>
    <definedName name="кг" localSheetId="2">'2024 (корр)'!кг</definedName>
    <definedName name="кг">[0]!кг</definedName>
    <definedName name="Кгэс1э" localSheetId="1">#REF!</definedName>
    <definedName name="Кгэс1э" localSheetId="2">#REF!</definedName>
    <definedName name="Кгэс1э">#REF!</definedName>
    <definedName name="Кгэс2э" localSheetId="1">#REF!</definedName>
    <definedName name="Кгэс2э" localSheetId="2">#REF!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 localSheetId="1">'2024'!ке</definedName>
    <definedName name="ке" localSheetId="2">'2024 (корр)'!ке</definedName>
    <definedName name="ке">[0]!ке</definedName>
    <definedName name="кег">#N/A</definedName>
    <definedName name="кей">#N/A</definedName>
    <definedName name="кеппппппппппп" localSheetId="1" hidden="1">{#N/A,#N/A,TRUE,"Лист1";#N/A,#N/A,TRUE,"Лист2";#N/A,#N/A,TRUE,"Лист3"}</definedName>
    <definedName name="кеппппппппппп" localSheetId="2" hidden="1">{#N/A,#N/A,TRUE,"Лист1";#N/A,#N/A,TRUE,"Лист2";#N/A,#N/A,TRUE,"Лист3"}</definedName>
    <definedName name="кеппппппппппп" hidden="1">{#N/A,#N/A,TRUE,"Лист1";#N/A,#N/A,TRUE,"Лист2";#N/A,#N/A,TRUE,"Лист3"}</definedName>
    <definedName name="кк" localSheetId="1">'2024'!кк</definedName>
    <definedName name="кк" localSheetId="2">'2024 (корр)'!кк</definedName>
    <definedName name="кк">[0]!кк</definedName>
    <definedName name="ккк" localSheetId="1">[107]тар!#REF!</definedName>
    <definedName name="ккк" localSheetId="2">[107]тар!#REF!</definedName>
    <definedName name="ккк">[107]тар!#REF!</definedName>
    <definedName name="Классификатор">[99]Списки!$C$2:$C$36</definedName>
    <definedName name="Кн">#REF!</definedName>
    <definedName name="Код_колонки_свода">'[38]4'!$B$12</definedName>
    <definedName name="Код_колонки_свода_2">'[38]4'!#REF!</definedName>
    <definedName name="кокс_КУП_оплата">#REF!</definedName>
    <definedName name="кокс_КУП_потр">#REF!</definedName>
    <definedName name="кокс_опл_ден">#REF!</definedName>
    <definedName name="кокс_опл_мет">#REF!</definedName>
    <definedName name="кокс_опл_откл">#REF!</definedName>
    <definedName name="кокс_опл_проч">#REF!</definedName>
    <definedName name="кокс_оплата">#REF!</definedName>
    <definedName name="кокс_потр">#REF!</definedName>
    <definedName name="Колбаса_сырье">#REF!</definedName>
    <definedName name="команд">#N/A</definedName>
    <definedName name="командир">'[38]4'!$B$15</definedName>
    <definedName name="коммерч_КХП">#REF!</definedName>
    <definedName name="компенсация" localSheetId="1">'2024'!компенсация</definedName>
    <definedName name="компенсация" localSheetId="2">'2024 (корр)'!компенсация</definedName>
    <definedName name="компенсация">[0]!компенсация</definedName>
    <definedName name="Консолид_Бюджет_расч_РСК" localSheetId="1">#REF!</definedName>
    <definedName name="Консолид_Бюджет_расч_РСК" localSheetId="2">#REF!</definedName>
    <definedName name="Консолид_Бюджет_расч_РСК">#REF!</definedName>
    <definedName name="копия"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стомукша">#REF!</definedName>
    <definedName name="коэф_блоки">#REF!</definedName>
    <definedName name="коэф_глин">#REF!</definedName>
    <definedName name="коэф_кокс">#REF!</definedName>
    <definedName name="коэф_пек">#REF!</definedName>
    <definedName name="коэф1">#REF!</definedName>
    <definedName name="коэф2">#REF!</definedName>
    <definedName name="коэф3">#REF!</definedName>
    <definedName name="коэф4">#REF!</definedName>
    <definedName name="КоэфСмола">0.04306776</definedName>
    <definedName name="кп" localSheetId="1">'2024'!кп</definedName>
    <definedName name="кп" localSheetId="2">'2024 (корр)'!кп</definedName>
    <definedName name="кп">[0]!кп</definedName>
    <definedName name="кпгэс" localSheetId="1">'2024'!кпгэс</definedName>
    <definedName name="кпгэс" localSheetId="2">'2024 (корр)'!кпгэс</definedName>
    <definedName name="кпгэс">[0]!кпгэс</definedName>
    <definedName name="кпнрг" localSheetId="1">'2024'!кпнрг</definedName>
    <definedName name="кпнрг" localSheetId="2">'2024 (корр)'!кпнрг</definedName>
    <definedName name="кпнрг">[0]!кпнрг</definedName>
    <definedName name="КРЕДИТ_кон" localSheetId="1">#REF!</definedName>
    <definedName name="КРЕДИТ_кон" localSheetId="2">#REF!</definedName>
    <definedName name="КРЕДИТ_кон">#REF!</definedName>
    <definedName name="КРЕДИТ_нач" localSheetId="1">#REF!</definedName>
    <definedName name="КРЕДИТ_нач" localSheetId="2">#REF!</definedName>
    <definedName name="КРЕДИТ_нач">#REF!</definedName>
    <definedName name="криолит_БРАЗ_РА">#REF!</definedName>
    <definedName name="криолит_РА">#REF!</definedName>
    <definedName name="_xlnm.Criteria">#REF!</definedName>
    <definedName name="Критерии_ИМ">#REF!</definedName>
    <definedName name="критерий">#REF!</definedName>
    <definedName name="крпр">'[97]ИТ-бюджет'!$L$5:$L$99</definedName>
    <definedName name="КРЭС">[1]!КРЭС</definedName>
    <definedName name="ктджщз" localSheetId="1">'2024'!ктджщз</definedName>
    <definedName name="ктджщз" localSheetId="2">'2024 (корр)'!ктджщз</definedName>
    <definedName name="ктджщз">[0]!ктджщз</definedName>
    <definedName name="Ктэс1э" localSheetId="1">#REF!</definedName>
    <definedName name="Ктэс1э" localSheetId="2">#REF!</definedName>
    <definedName name="Ктэс1э">#REF!</definedName>
    <definedName name="Ктэс2э" localSheetId="1">#REF!</definedName>
    <definedName name="Ктэс2э" localSheetId="2">#REF!</definedName>
    <definedName name="Ктэс2э">#REF!</definedName>
    <definedName name="Ктэсэ">#REF!</definedName>
    <definedName name="Ктэсэ1">#REF!</definedName>
    <definedName name="Ктэсэ2">#REF!</definedName>
    <definedName name="ку" localSheetId="1">'2024'!ку</definedName>
    <definedName name="ку" localSheetId="2">'2024 (корр)'!ку</definedName>
    <definedName name="ку">[0]!ку</definedName>
    <definedName name="Кубаньэнерго" localSheetId="1">#REF!</definedName>
    <definedName name="Кубаньэнерго" localSheetId="2">#REF!</definedName>
    <definedName name="Кубаньэнерго">#REF!</definedName>
    <definedName name="кувп">'[108]ИТ-бюджет'!$L$5:$L$99</definedName>
    <definedName name="куг"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П_опл_ден">#REF!</definedName>
    <definedName name="КУП_опл_мет">#REF!</definedName>
    <definedName name="КУП_опл_откл">#REF!</definedName>
    <definedName name="КУП_опл_проч">#REF!</definedName>
    <definedName name="КУП_оплата">#REF!</definedName>
    <definedName name="КУП_потр">#REF!</definedName>
    <definedName name="Курс_USD">28.47</definedName>
    <definedName name="курс_тек">#REF!</definedName>
    <definedName name="КурсATS">#REF!</definedName>
    <definedName name="КурсDM">#REF!</definedName>
    <definedName name="КурсFM">#REF!</definedName>
    <definedName name="КурсUSD">#REF!</definedName>
    <definedName name="КХП_пл_реал">#REF!</definedName>
    <definedName name="КХП_план_реал">#REF!</definedName>
    <definedName name="КХП_пост_ден">#REF!</definedName>
    <definedName name="КХП_пост_металл">#REF!</definedName>
    <definedName name="КХП_пост_откл">#REF!</definedName>
    <definedName name="КХП_пост_проч">#REF!</definedName>
    <definedName name="КХП_поступл">#REF!</definedName>
    <definedName name="кэ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[1]!л</definedName>
    <definedName name="л460202">#REF!</definedName>
    <definedName name="л460203">#REF!</definedName>
    <definedName name="л460204">#REF!</definedName>
    <definedName name="л460205">#REF!</definedName>
    <definedName name="л460302">#REF!</definedName>
    <definedName name="л460305">#REF!</definedName>
    <definedName name="л460401">#REF!</definedName>
    <definedName name="л460402">#REF!</definedName>
    <definedName name="л460404">#REF!</definedName>
    <definedName name="л460405">#REF!</definedName>
    <definedName name="лара" localSheetId="1">'2024'!лара</definedName>
    <definedName name="лара" localSheetId="2">'2024 (корр)'!лара</definedName>
    <definedName name="лара">[0]!лара</definedName>
    <definedName name="ЛГОК_тонн" localSheetId="1">#REF!</definedName>
    <definedName name="ЛГОК_тонн" localSheetId="2">#REF!</definedName>
    <definedName name="ЛГОК_тонн">#REF!</definedName>
    <definedName name="лд"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лдолорар" localSheetId="1" hidden="1">{#N/A,#N/A,TRUE,"Лист1";#N/A,#N/A,TRUE,"Лист2";#N/A,#N/A,TRUE,"Лист3"}</definedName>
    <definedName name="лдлдолорар" localSheetId="2" hidden="1">{#N/A,#N/A,TRUE,"Лист1";#N/A,#N/A,TRUE,"Лист2";#N/A,#N/A,TRUE,"Лист3"}</definedName>
    <definedName name="лдлдолорар" hidden="1">{#N/A,#N/A,TRUE,"Лист1";#N/A,#N/A,TRUE,"Лист2";#N/A,#N/A,TRUE,"Лист3"}</definedName>
    <definedName name="лдолрорваы" localSheetId="1">'2024'!лдолрорваы</definedName>
    <definedName name="лдолрорваы" localSheetId="2">'2024 (корр)'!лдолрорваы</definedName>
    <definedName name="лдолрорваы">[0]!лдолрорваы</definedName>
    <definedName name="лена" localSheetId="1">'2024'!лена</definedName>
    <definedName name="лена" localSheetId="2">'2024 (корр)'!лена</definedName>
    <definedName name="лена">[0]!лена</definedName>
    <definedName name="Ленэнерго" localSheetId="1">#REF!</definedName>
    <definedName name="Ленэнерго" localSheetId="2">#REF!</definedName>
    <definedName name="Ленэнерго">#REF!</definedName>
    <definedName name="лжр" localSheetId="1">#REF!</definedName>
    <definedName name="лжр" localSheetId="2">#REF!</definedName>
    <definedName name="лжр">#REF!</definedName>
    <definedName name="лимит" localSheetId="1" hidden="1">{#N/A,#N/A,FALSE,"Себестоимсть-97"}</definedName>
    <definedName name="лимит" localSheetId="2" hidden="1">{#N/A,#N/A,FALSE,"Себестоимсть-97"}</definedName>
    <definedName name="лимит" hidden="1">{#N/A,#N/A,FALSE,"Себестоимсть-97"}</definedName>
    <definedName name="лирра">#N/A</definedName>
    <definedName name="лист1">#REF!</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460105">#REF!</definedName>
    <definedName name="лист460201">#REF!</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1" hidden="1">{#N/A,#N/A,TRUE,"Лист1";#N/A,#N/A,TRUE,"Лист2";#N/A,#N/A,TRUE,"Лист3"}</definedName>
    <definedName name="Лицензии" localSheetId="2" hidden="1">{#N/A,#N/A,TRUE,"Лист1";#N/A,#N/A,TRUE,"Лист2";#N/A,#N/A,TRUE,"Лист3"}</definedName>
    <definedName name="Лицензии" hidden="1">{#N/A,#N/A,TRUE,"Лист1";#N/A,#N/A,TRUE,"Лист2";#N/A,#N/A,TRUE,"Лист3"}</definedName>
    <definedName name="лл" localSheetId="1">P1_T29?L10</definedName>
    <definedName name="лл" localSheetId="2">P1_T29?L10</definedName>
    <definedName name="лл">P1_T29?L10</definedName>
    <definedName name="ллл" localSheetId="1">#REF!</definedName>
    <definedName name="ллл" localSheetId="2">#REF!</definedName>
    <definedName name="ллл">#REF!</definedName>
    <definedName name="лллл" localSheetId="1">'2024'!лллл</definedName>
    <definedName name="лллл" localSheetId="2">'2024 (корр)'!лллл</definedName>
    <definedName name="лллл">[0]!лллл</definedName>
    <definedName name="ло" localSheetId="1">'2024'!ло</definedName>
    <definedName name="ло" localSheetId="2">'2024 (корр)'!ло</definedName>
    <definedName name="ло">[0]!ло</definedName>
    <definedName name="лод" localSheetId="1">'2024'!лод</definedName>
    <definedName name="лод" localSheetId="2">'2024 (корр)'!лод</definedName>
    <definedName name="лод">[0]!лод</definedName>
    <definedName name="лоититмим" localSheetId="1">'2024'!лоититмим</definedName>
    <definedName name="лоититмим" localSheetId="2">'2024 (корр)'!лоититмим</definedName>
    <definedName name="лоититмим">[0]!лоититмим</definedName>
    <definedName name="лолориапвав" localSheetId="1">'2024'!лолориапвав</definedName>
    <definedName name="лолориапвав" localSheetId="2">'2024 (корр)'!лолориапвав</definedName>
    <definedName name="лолориапвав">[0]!лолориапвав</definedName>
    <definedName name="лолорорм" localSheetId="1">'2024'!лолорорм</definedName>
    <definedName name="лолорорм" localSheetId="2">'2024 (корр)'!лолорорм</definedName>
    <definedName name="лолорорм">[0]!лолорорм</definedName>
    <definedName name="лолроипр" localSheetId="1">'2024'!лолроипр</definedName>
    <definedName name="лолроипр" localSheetId="2">'2024 (корр)'!лолроипр</definedName>
    <definedName name="лолроипр">[0]!лолроипр</definedName>
    <definedName name="лом_ВСЕГО" localSheetId="1">#REF!</definedName>
    <definedName name="лом_ВСЕГО" localSheetId="2">#REF!</definedName>
    <definedName name="лом_ВСЕГО">#REF!</definedName>
    <definedName name="лоорпрсмп" localSheetId="1">'2024'!лоорпрсмп</definedName>
    <definedName name="лоорпрсмп" localSheetId="2">'2024 (корр)'!лоорпрсмп</definedName>
    <definedName name="лоорпрсмп">[0]!лоорпрсмп</definedName>
    <definedName name="лор" localSheetId="1">'2024'!лор</definedName>
    <definedName name="лор" localSheetId="2">'2024 (корр)'!лор</definedName>
    <definedName name="лор">[0]!лор</definedName>
    <definedName name="лоридо">#N/A</definedName>
    <definedName name="лормрл">#N/A</definedName>
    <definedName name="лоролропапрапапа" localSheetId="1">'2024'!лоролропапрапапа</definedName>
    <definedName name="лоролропапрапапа" localSheetId="2">'2024 (корр)'!лоролропапрапапа</definedName>
    <definedName name="лоролропапрапапа">[0]!лоролропапрапапа</definedName>
    <definedName name="лорпрмисмсчвааычв" localSheetId="1">'2024'!лорпрмисмсчвааычв</definedName>
    <definedName name="лорпрмисмсчвааычв" localSheetId="2">'2024 (корр)'!лорпрмисмсчвааычв</definedName>
    <definedName name="лорпрмисмсчвааычв">[0]!лорпрмисмсчвааычв</definedName>
    <definedName name="лорроакеа" localSheetId="1">'2024'!лорроакеа</definedName>
    <definedName name="лорроакеа" localSheetId="2">'2024 (корр)'!лорроакеа</definedName>
    <definedName name="лорроакеа">[0]!лорроакеа</definedName>
    <definedName name="лщд">[18]!лщд</definedName>
    <definedName name="лщжо" localSheetId="1" hidden="1">{#N/A,#N/A,TRUE,"Лист1";#N/A,#N/A,TRUE,"Лист2";#N/A,#N/A,TRUE,"Лист3"}</definedName>
    <definedName name="лщжо" localSheetId="2" hidden="1">{#N/A,#N/A,TRUE,"Лист1";#N/A,#N/A,TRUE,"Лист2";#N/A,#N/A,TRUE,"Лист3"}</definedName>
    <definedName name="лщжо" hidden="1">{#N/A,#N/A,TRUE,"Лист1";#N/A,#N/A,TRUE,"Лист2";#N/A,#N/A,TRUE,"Лист3"}</definedName>
    <definedName name="ль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тоиаваыв" localSheetId="1">'2024'!льтоиаваыв</definedName>
    <definedName name="льтоиаваыв" localSheetId="2">'2024 (корр)'!льтоиаваыв</definedName>
    <definedName name="льтоиаваыв">[0]!льтоиаваыв</definedName>
    <definedName name="льэлэ">#N/A</definedName>
    <definedName name="М1" localSheetId="1">[109]ПРОГНОЗ_1!#REF!</definedName>
    <definedName name="М1" localSheetId="2">[109]ПРОГНОЗ_1!#REF!</definedName>
    <definedName name="М1">[109]ПРОГНОЗ_1!#REF!</definedName>
    <definedName name="М10_2">#N/A</definedName>
    <definedName name="м8" localSheetId="1">'2024'!м8</definedName>
    <definedName name="м8" localSheetId="2">'2024 (корр)'!м8</definedName>
    <definedName name="м8">[0]!м8</definedName>
    <definedName name="МАВПРНО" localSheetId="1">'2024'!МАВПРНО</definedName>
    <definedName name="МАВПРНО" localSheetId="2">'2024 (корр)'!МАВПРНО</definedName>
    <definedName name="МАВПРНО">[0]!МАВПРНО</definedName>
    <definedName name="май" localSheetId="1">#REF!</definedName>
    <definedName name="май" localSheetId="2">#REF!</definedName>
    <definedName name="май">#REF!</definedName>
    <definedName name="май2" localSheetId="1">#REF!</definedName>
    <definedName name="май2" localSheetId="2">#REF!</definedName>
    <definedName name="май2">#REF!</definedName>
    <definedName name="мам" localSheetId="1">'2024'!мам</definedName>
    <definedName name="мам" localSheetId="2">'2024 (корр)'!мам</definedName>
    <definedName name="мам">[0]!мам</definedName>
    <definedName name="мар" localSheetId="1">#REF!</definedName>
    <definedName name="мар" localSheetId="2">#REF!</definedName>
    <definedName name="мар">#REF!</definedName>
    <definedName name="мар2" localSheetId="1">#REF!</definedName>
    <definedName name="мар2" localSheetId="2">#REF!</definedName>
    <definedName name="мар2">#REF!</definedName>
    <definedName name="марэм" localSheetId="1" hidden="1">'[8]на 1 тут'!#REF!</definedName>
    <definedName name="марэм" localSheetId="2" hidden="1">'[8]на 1 тут'!#REF!</definedName>
    <definedName name="марэм" hidden="1">'[8]на 1 тут'!#REF!</definedName>
    <definedName name="Махал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есяц">#REF!</definedName>
    <definedName name="мииапвв" localSheetId="1">'2024'!мииапвв</definedName>
    <definedName name="мииапвв" localSheetId="2">'2024 (корр)'!мииапвв</definedName>
    <definedName name="мииапвв">[0]!мииапвв</definedName>
    <definedName name="мит"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localSheetId="1">'2024'!ммм</definedName>
    <definedName name="ммм" localSheetId="2">'2024 (корр)'!ммм</definedName>
    <definedName name="ммм">[0]!ммм</definedName>
    <definedName name="Модель2" localSheetId="1">#REF!</definedName>
    <definedName name="Модель2" localSheetId="2">#REF!</definedName>
    <definedName name="Модель2">#REF!</definedName>
    <definedName name="Мониторинг1" localSheetId="1">'[110]Гр5(о)'!#REF!</definedName>
    <definedName name="Мониторинг1" localSheetId="2">'[110]Гр5(о)'!#REF!</definedName>
    <definedName name="Мониторинг1">'[110]Гр5(о)'!#REF!</definedName>
    <definedName name="МОЭСК" localSheetId="1">#REF!</definedName>
    <definedName name="МОЭСК" localSheetId="2">#REF!</definedName>
    <definedName name="МОЭСК">#REF!</definedName>
    <definedName name="мпачывя" localSheetId="1" hidden="1">'[8]на 1 тут'!#REF!</definedName>
    <definedName name="мпачывя" localSheetId="2" hidden="1">'[8]на 1 тут'!#REF!</definedName>
    <definedName name="мпачывя" hidden="1">'[8]на 1 тут'!#REF!</definedName>
    <definedName name="мпрмрпсвачва" localSheetId="1">'2024'!мпрмрпсвачва</definedName>
    <definedName name="мпрмрпсвачва" localSheetId="2">'2024 (корр)'!мпрмрпсвачва</definedName>
    <definedName name="мпрмрпсвачва">[0]!мпрмрпсвачва</definedName>
    <definedName name="МПС_опл_ден" localSheetId="1">#REF!</definedName>
    <definedName name="МПС_опл_ден" localSheetId="2">#REF!</definedName>
    <definedName name="МПС_опл_ден">#REF!</definedName>
    <definedName name="МПС_опл_металл" localSheetId="1">#REF!</definedName>
    <definedName name="МПС_опл_металл" localSheetId="2">#REF!</definedName>
    <definedName name="МПС_опл_металл">#REF!</definedName>
    <definedName name="МПС_опл_откл">#REF!</definedName>
    <definedName name="МПС_опл_проч">#REF!</definedName>
    <definedName name="МПС_оплата">#REF!</definedName>
    <definedName name="МПС_потр">#REF!</definedName>
    <definedName name="МР">#REF!</definedName>
    <definedName name="МРСК">#REF!</definedName>
    <definedName name="МРСК_Волги">#REF!</definedName>
    <definedName name="МРСК_Северного_Кавказа">#REF!</definedName>
    <definedName name="МРСК_СЗ">#REF!</definedName>
    <definedName name="МРСК_Сибири">#REF!</definedName>
    <definedName name="МРСК_Урала">#REF!</definedName>
    <definedName name="МРСК_Центра">#REF!</definedName>
    <definedName name="МРСК_ЦиП">#REF!</definedName>
    <definedName name="МРСК_Юга">#REF!</definedName>
    <definedName name="мсапваывф" localSheetId="1">'2024'!мсапваывф</definedName>
    <definedName name="мсапваывф" localSheetId="2">'2024 (корр)'!мсапваывф</definedName>
    <definedName name="мсапваывф">[0]!мсапваывф</definedName>
    <definedName name="МСК" localSheetId="1">'[93]ЛЭП нов'!#REF!</definedName>
    <definedName name="МСК" localSheetId="2">'[93]ЛЭП нов'!#REF!</definedName>
    <definedName name="МСК">'[93]ЛЭП нов'!#REF!</definedName>
    <definedName name="мсчвавя" localSheetId="1">'2024'!мсчвавя</definedName>
    <definedName name="мсчвавя" localSheetId="2">'2024 (корр)'!мсчвавя</definedName>
    <definedName name="мсчвавя">[0]!мсчвавя</definedName>
    <definedName name="мсчч">#N/A</definedName>
    <definedName name="мтп" localSheetId="1">'[93]ПС рек'!#REF!</definedName>
    <definedName name="мтп" localSheetId="2">'[93]ПС рек'!#REF!</definedName>
    <definedName name="мтп">'[93]ПС рек'!#REF!</definedName>
    <definedName name="мым" localSheetId="1">'2024'!мым</definedName>
    <definedName name="мым" localSheetId="2">'2024 (корр)'!мым</definedName>
    <definedName name="мым">[0]!мым</definedName>
    <definedName name="н" localSheetId="1">#REF!</definedName>
    <definedName name="н" localSheetId="2">#REF!</definedName>
    <definedName name="н">#REF!</definedName>
    <definedName name="Н5">[111]Данные!$I$7</definedName>
    <definedName name="н78е" localSheetId="1">'2024'!н78е</definedName>
    <definedName name="н78е" localSheetId="2">'2024 (корр)'!н78е</definedName>
    <definedName name="н78е">[0]!н78е</definedName>
    <definedName name="Нав_ПерТЭ">[14]навигация!$A$39</definedName>
    <definedName name="Нав_ПерЭЭ">[14]навигация!$A$13</definedName>
    <definedName name="Нав_ПрТЭ">[14]навигация!$A$21</definedName>
    <definedName name="Нав_ПрЭЭ">[14]навигация!$A$4</definedName>
    <definedName name="Нав_Финансы">[14]навигация!$A$41</definedName>
    <definedName name="Нав_Финансы2">[63]навигация!#REF!</definedName>
    <definedName name="название">'[112] НВВ передача'!#REF!</definedName>
    <definedName name="НазваниеДЕМ">#REF!</definedName>
    <definedName name="НазваниеЕАР">#REF!</definedName>
    <definedName name="НазваниеЕАРес">#REF!</definedName>
    <definedName name="НазваниеЕАТр">#REF!</definedName>
    <definedName name="НазваниеЕУК">#REF!</definedName>
    <definedName name="НазваниеКСК">#REF!</definedName>
    <definedName name="Налог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ПР">'[93]ПС рек'!#REF!</definedName>
    <definedName name="наропплон" localSheetId="1">'2024'!наропплон</definedName>
    <definedName name="наропплон" localSheetId="2">'2024 (корр)'!наропплон</definedName>
    <definedName name="наропплон">[0]!наропплон</definedName>
    <definedName name="Население">'[81]Производство электроэнергии'!$A$124</definedName>
    <definedName name="ната">#REF!</definedName>
    <definedName name="наташа">#REF!</definedName>
    <definedName name="наценка_FTD_2">30%</definedName>
    <definedName name="начисл">#REF!</definedName>
    <definedName name="нгг" localSheetId="1">'2024'!нгг</definedName>
    <definedName name="нгг" localSheetId="2">'2024 (корр)'!нгг</definedName>
    <definedName name="нгг">[0]!нгг</definedName>
    <definedName name="нгеинсцф" localSheetId="1">'2024'!нгеинсцф</definedName>
    <definedName name="нгеинсцф" localSheetId="2">'2024 (корр)'!нгеинсцф</definedName>
    <definedName name="нгеинсцф">[0]!нгеинсцф</definedName>
    <definedName name="нгневаапор" localSheetId="1" hidden="1">{#N/A,#N/A,TRUE,"Лист1";#N/A,#N/A,TRUE,"Лист2";#N/A,#N/A,TRUE,"Лист3"}</definedName>
    <definedName name="нгневаапор" localSheetId="2" hidden="1">{#N/A,#N/A,TRUE,"Лист1";#N/A,#N/A,TRUE,"Лист2";#N/A,#N/A,TRUE,"Лист3"}</definedName>
    <definedName name="нгневаапор" hidden="1">{#N/A,#N/A,TRUE,"Лист1";#N/A,#N/A,TRUE,"Лист2";#N/A,#N/A,TRUE,"Лист3"}</definedName>
    <definedName name="НДС">[113]Макро!$B$8</definedName>
    <definedName name="неамрр" localSheetId="1">'2024'!неамрр</definedName>
    <definedName name="неамрр" localSheetId="2">'2024 (корр)'!неамрр</definedName>
    <definedName name="неамрр">[0]!неамрр</definedName>
    <definedName name="нееегенененененененннене" localSheetId="1">'2024'!нееегенененененененннене</definedName>
    <definedName name="нееегенененененененннене" localSheetId="2">'2024 (корр)'!нееегенененененененннене</definedName>
    <definedName name="нееегенененененененннене">[0]!нееегенененененененннене</definedName>
    <definedName name="ненрпп" localSheetId="1">'2024'!ненрпп</definedName>
    <definedName name="ненрпп" localSheetId="2">'2024 (корр)'!ненрпп</definedName>
    <definedName name="ненрпп">[0]!ненрпп</definedName>
    <definedName name="непне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распределенная">#REF!</definedName>
    <definedName name="нет">[99]Списки!$F$1:$F$2</definedName>
    <definedName name="НЗП">#REF!</definedName>
    <definedName name="нн" localSheetId="1">'2024'!нн</definedName>
    <definedName name="нн" localSheetId="2">'2024 (корр)'!нн</definedName>
    <definedName name="нн">[0]!нн</definedName>
    <definedName name="ннн" localSheetId="1">'2024'!ннн</definedName>
    <definedName name="ннн" localSheetId="2">'2024 (корр)'!ннн</definedName>
    <definedName name="ннн">[0]!ннн</definedName>
    <definedName name="НННН" localSheetId="1">'2024'!НННН</definedName>
    <definedName name="НННН" localSheetId="2">'2024 (корр)'!НННН</definedName>
    <definedName name="НННН">[0]!НННН</definedName>
    <definedName name="ннннннннннн" localSheetId="1">'2024'!ннннннннннн</definedName>
    <definedName name="ннннннннннн" localSheetId="2">'2024 (корр)'!ннннннннннн</definedName>
    <definedName name="ннннннннннн">[0]!ннннннннннн</definedName>
    <definedName name="НО_опл_ден" localSheetId="1">#REF!</definedName>
    <definedName name="НО_опл_ден" localSheetId="2">#REF!</definedName>
    <definedName name="НО_опл_ден">#REF!</definedName>
    <definedName name="НО_опл_мет" localSheetId="1">#REF!</definedName>
    <definedName name="НО_опл_мет" localSheetId="2">#REF!</definedName>
    <definedName name="НО_опл_мет">#REF!</definedName>
    <definedName name="НО_опл_откл">#REF!</definedName>
    <definedName name="НО_опл_проч">#REF!</definedName>
    <definedName name="НО_оплата">#REF!</definedName>
    <definedName name="НО_потр">#REF!</definedName>
    <definedName name="НоваяОборотка_Лист1_Таблица">#REF!</definedName>
    <definedName name="новые_ОФ_2003">[69]рабочий!$F$305:$W$327</definedName>
    <definedName name="новые_ОФ_2004">[69]рабочий!$F$335:$W$357</definedName>
    <definedName name="новые_ОФ_а_всего">[69]рабочий!$F$767:$V$789</definedName>
    <definedName name="новые_ОФ_всего">[69]рабочий!$F$1331:$V$1353</definedName>
    <definedName name="новые_ОФ_п_всего">[69]рабочий!$F$1293:$V$1315</definedName>
    <definedName name="новый" localSheetId="1" hidden="1">#REF!,#REF!,#REF!,#REF!,#REF!,P1_SCOPE_NotInd2,P2_SCOPE_NotInd2,P3_SCOPE_NotInd2</definedName>
    <definedName name="новый" localSheetId="2" hidden="1">#REF!,#REF!,#REF!,#REF!,#REF!,P1_SCOPE_NotInd2,P2_SCOPE_NotInd2,P3_SCOPE_NotInd2</definedName>
    <definedName name="новый" hidden="1">#REF!,#REF!,#REF!,#REF!,#REF!,P1_SCOPE_NotInd2,P2_SCOPE_NotInd2,P3_SCOPE_NotInd2</definedName>
    <definedName name="Номер">#REF!</definedName>
    <definedName name="Номер_ДЗО">[114]База!$I$43</definedName>
    <definedName name="ноя">#REF!</definedName>
    <definedName name="ноя2">#REF!</definedName>
    <definedName name="Нояб">[18]!Нояб</definedName>
    <definedName name="Ноябрь">[18]!Ноябрь</definedName>
    <definedName name="НСРФ">[115]Регионы!$A$2:$A$88</definedName>
    <definedName name="НСРФ2">#REF!</definedName>
    <definedName name="НТУ">#REF!</definedName>
    <definedName name="ншш" localSheetId="1" hidden="1">{#N/A,#N/A,TRUE,"Лист1";#N/A,#N/A,TRUE,"Лист2";#N/A,#N/A,TRUE,"Лист3"}</definedName>
    <definedName name="ншш" localSheetId="2" hidden="1">{#N/A,#N/A,TRUE,"Лист1";#N/A,#N/A,TRUE,"Лист2";#N/A,#N/A,TRUE,"Лист3"}</definedName>
    <definedName name="ншш" hidden="1">{#N/A,#N/A,TRUE,"Лист1";#N/A,#N/A,TRUE,"Лист2";#N/A,#N/A,TRUE,"Лист3"}</definedName>
    <definedName name="о">[1]!о</definedName>
    <definedName name="о_165">#REF!</definedName>
    <definedName name="о_166">#REF!</definedName>
    <definedName name="о_167">#REF!</definedName>
    <definedName name="о_168">#REF!</definedName>
    <definedName name="о_170">#REF!</definedName>
    <definedName name="о_171">#REF!</definedName>
    <definedName name="о_224">#REF!</definedName>
    <definedName name="о_225">#REF!</definedName>
    <definedName name="о_235">#REF!</definedName>
    <definedName name="о_236">#REF!</definedName>
    <definedName name="о_249">#REF!</definedName>
    <definedName name="о_250">#REF!</definedName>
    <definedName name="о_251">#REF!</definedName>
    <definedName name="о_252">#REF!</definedName>
    <definedName name="о_531">#REF!</definedName>
    <definedName name="о_532">#REF!</definedName>
    <definedName name="о_533">#REF!</definedName>
    <definedName name="о_553">#REF!</definedName>
    <definedName name="о_555i">#REF!</definedName>
    <definedName name="о_всего">#REF!</definedName>
    <definedName name="о_мв10ат1i">#REF!</definedName>
    <definedName name="о_мв10ат2i">#REF!</definedName>
    <definedName name="о_сметы">#REF!</definedName>
    <definedName name="о1">#REF!</definedName>
    <definedName name="о10">#REF!</definedName>
    <definedName name="о100">#REF!</definedName>
    <definedName name="о101">#REF!</definedName>
    <definedName name="о102">#REF!</definedName>
    <definedName name="о103">#REF!</definedName>
    <definedName name="о104">#REF!</definedName>
    <definedName name="о105">#REF!</definedName>
    <definedName name="о106">#REF!</definedName>
    <definedName name="о107">#REF!</definedName>
    <definedName name="о108">#REF!</definedName>
    <definedName name="о109">#REF!</definedName>
    <definedName name="о11">#REF!</definedName>
    <definedName name="о110">#REF!</definedName>
    <definedName name="о111">#REF!</definedName>
    <definedName name="о12">#REF!</definedName>
    <definedName name="о13">#REF!</definedName>
    <definedName name="о14">#REF!</definedName>
    <definedName name="о15">#REF!</definedName>
    <definedName name="о16">#REF!</definedName>
    <definedName name="о17">#REF!</definedName>
    <definedName name="о18">#REF!</definedName>
    <definedName name="о19">#REF!</definedName>
    <definedName name="о2">#REF!</definedName>
    <definedName name="о20">#REF!</definedName>
    <definedName name="о21">#REF!</definedName>
    <definedName name="о22">#REF!</definedName>
    <definedName name="о23">#REF!</definedName>
    <definedName name="о24">#REF!</definedName>
    <definedName name="о25">#REF!</definedName>
    <definedName name="о26">#REF!</definedName>
    <definedName name="о27">#REF!</definedName>
    <definedName name="о28">#REF!</definedName>
    <definedName name="о29">#REF!</definedName>
    <definedName name="о3">#REF!</definedName>
    <definedName name="о30">#REF!</definedName>
    <definedName name="о31">#REF!</definedName>
    <definedName name="о32">#REF!</definedName>
    <definedName name="о33">#REF!</definedName>
    <definedName name="о34">#REF!</definedName>
    <definedName name="о35">#REF!</definedName>
    <definedName name="о36">#REF!</definedName>
    <definedName name="о37">#REF!</definedName>
    <definedName name="о38">#REF!</definedName>
    <definedName name="о39">#REF!</definedName>
    <definedName name="о4">#REF!</definedName>
    <definedName name="о40">#REF!</definedName>
    <definedName name="о41">#REF!</definedName>
    <definedName name="о42">#REF!</definedName>
    <definedName name="о43">#REF!</definedName>
    <definedName name="о44">#REF!</definedName>
    <definedName name="о45">#REF!</definedName>
    <definedName name="о46">#REF!</definedName>
    <definedName name="о47">#REF!</definedName>
    <definedName name="о48">#REF!</definedName>
    <definedName name="о49">#REF!</definedName>
    <definedName name="о5">#REF!</definedName>
    <definedName name="о51">#REF!</definedName>
    <definedName name="о52">#REF!</definedName>
    <definedName name="о53">#REF!</definedName>
    <definedName name="о54">#REF!</definedName>
    <definedName name="о55">#REF!</definedName>
    <definedName name="о56">#REF!</definedName>
    <definedName name="о57">#REF!</definedName>
    <definedName name="о58">#REF!</definedName>
    <definedName name="о59">#REF!</definedName>
    <definedName name="о6">#REF!</definedName>
    <definedName name="о60">#REF!</definedName>
    <definedName name="о61">#REF!</definedName>
    <definedName name="о62">#REF!</definedName>
    <definedName name="о63">#REF!</definedName>
    <definedName name="о64">#REF!</definedName>
    <definedName name="о65">#REF!</definedName>
    <definedName name="о66">#REF!</definedName>
    <definedName name="о67">#REF!</definedName>
    <definedName name="о68">#REF!</definedName>
    <definedName name="о7">#REF!</definedName>
    <definedName name="о70">#REF!</definedName>
    <definedName name="о71">#REF!</definedName>
    <definedName name="о72">#REF!</definedName>
    <definedName name="о73">#REF!</definedName>
    <definedName name="о74">#REF!</definedName>
    <definedName name="о76">#REF!</definedName>
    <definedName name="о78">#REF!</definedName>
    <definedName name="о79">#REF!</definedName>
    <definedName name="о8">#REF!</definedName>
    <definedName name="о80">#REF!</definedName>
    <definedName name="о81">#REF!</definedName>
    <definedName name="о82">#REF!</definedName>
    <definedName name="о83">#REF!</definedName>
    <definedName name="о84">#REF!</definedName>
    <definedName name="о85">#REF!</definedName>
    <definedName name="о86">#REF!</definedName>
    <definedName name="о87">#REF!</definedName>
    <definedName name="о88">#REF!</definedName>
    <definedName name="о89">#REF!</definedName>
    <definedName name="о9">#REF!</definedName>
    <definedName name="о90">#REF!</definedName>
    <definedName name="о91">#REF!</definedName>
    <definedName name="о92">#REF!</definedName>
    <definedName name="о93">#REF!</definedName>
    <definedName name="о94">#REF!</definedName>
    <definedName name="о95">#REF!</definedName>
    <definedName name="о96">#REF!</definedName>
    <definedName name="о97">#REF!</definedName>
    <definedName name="о98">#REF!</definedName>
    <definedName name="о99">#REF!</definedName>
    <definedName name="Об1">'[38]4'!#REF!</definedName>
    <definedName name="обл1" localSheetId="1">'2024'!обл1</definedName>
    <definedName name="обл1" localSheetId="2">'2024 (корр)'!обл1</definedName>
    <definedName name="обл1">[0]!обл1</definedName>
    <definedName name="_xlnm.Print_Area" localSheetId="1">#REF!</definedName>
    <definedName name="_xlnm.Print_Area" localSheetId="2">#REF!</definedName>
    <definedName name="_xlnm.Print_Area">#REF!</definedName>
    <definedName name="Оборудование_на_кап.строительство" localSheetId="1">#REF!</definedName>
    <definedName name="Оборудование_на_кап.строительство" localSheetId="2">#REF!</definedName>
    <definedName name="Оборудование_на_кап.строительство">#REF!</definedName>
    <definedName name="общее">#N/A</definedName>
    <definedName name="огнеуп_опл_ден">#REF!</definedName>
    <definedName name="огнеуп_опл_мет">#REF!</definedName>
    <definedName name="огнеуп_опл_откл">#REF!</definedName>
    <definedName name="огнеуп_опл_проч">#REF!</definedName>
    <definedName name="огнеуп_оплата">#REF!</definedName>
    <definedName name="огнеуп_потр">#REF!</definedName>
    <definedName name="ОГП_план_реал">#REF!</definedName>
    <definedName name="ОГП_пост_ден">#REF!</definedName>
    <definedName name="ОГП_пост_металл">#REF!</definedName>
    <definedName name="ОГП_пост_откл">#REF!</definedName>
    <definedName name="ОГП_пост_проч">#REF!</definedName>
    <definedName name="ОГП_поступл">#REF!</definedName>
    <definedName name="огпорпарсм" localSheetId="1">'2024'!огпорпарсм</definedName>
    <definedName name="огпорпарсм" localSheetId="2">'2024 (корр)'!огпорпарсм</definedName>
    <definedName name="огпорпарсм">[0]!огпорпарсм</definedName>
    <definedName name="ограничение">[1]!ограничение</definedName>
    <definedName name="огтитимисмсмсва" localSheetId="1">'2024'!огтитимисмсмсва</definedName>
    <definedName name="огтитимисмсмсва" localSheetId="2">'2024 (корр)'!огтитимисмсмсва</definedName>
    <definedName name="огтитимисмсмсва">[0]!огтитимисмсмсва</definedName>
    <definedName name="одкз110" localSheetId="1">'[93]ПС рек'!#REF!</definedName>
    <definedName name="одкз110" localSheetId="2">'[93]ПС рек'!#REF!</definedName>
    <definedName name="одкз110">'[93]ПС рек'!#REF!</definedName>
    <definedName name="одкз220" localSheetId="1">'[93]ПС рек'!#REF!</definedName>
    <definedName name="одкз220" localSheetId="2">'[93]ПС рек'!#REF!</definedName>
    <definedName name="одкз220">'[93]ПС рек'!#REF!</definedName>
    <definedName name="одкз35" localSheetId="2">'[93]ПС рек'!#REF!</definedName>
    <definedName name="одкз35">'[93]ПС рек'!#REF!</definedName>
    <definedName name="оенлгл" localSheetId="1">'2024'!оенлгл</definedName>
    <definedName name="оенлгл" localSheetId="2">'2024 (корр)'!оенлгл</definedName>
    <definedName name="оенлгл">[0]!оенлгл</definedName>
    <definedName name="ок">#N/A</definedName>
    <definedName name="окалина" localSheetId="1">#REF!</definedName>
    <definedName name="окалина" localSheetId="2">#REF!</definedName>
    <definedName name="окалина">#REF!</definedName>
    <definedName name="окраска_05">[69]окраска!$C$7:$Z$30</definedName>
    <definedName name="окраска_06">[69]окраска!$C$35:$Z$58</definedName>
    <definedName name="окраска_07">[69]окраска!$C$63:$Z$86</definedName>
    <definedName name="окраска_08">[69]окраска!$C$91:$Z$114</definedName>
    <definedName name="окраска_09">[69]окраска!$C$119:$Z$142</definedName>
    <definedName name="окраска_10">[69]окраска!$C$147:$Z$170</definedName>
    <definedName name="окраска_11">[69]окраска!$C$175:$Z$198</definedName>
    <definedName name="окраска_12">[69]окраска!$C$203:$Z$226</definedName>
    <definedName name="окраска_13">[69]окраска!$C$231:$Z$254</definedName>
    <definedName name="окраска_14">[69]окраска!$C$259:$Z$282</definedName>
    <definedName name="окраска_15">[69]окраска!$C$287:$Z$310</definedName>
    <definedName name="окс">#N/A</definedName>
    <definedName name="окт">#REF!</definedName>
    <definedName name="окт2">#REF!</definedName>
    <definedName name="ол">'[116]ИТ-бюджет'!$L$5:$L$99</definedName>
    <definedName name="ОЛДОДО">[1]!ОЛДОДО</definedName>
    <definedName name="олдолтрь" localSheetId="1">'2024'!олдолтрь</definedName>
    <definedName name="олдолтрь" localSheetId="2">'2024 (корр)'!олдолтрь</definedName>
    <definedName name="олдолтрь">[0]!олдолтрь</definedName>
    <definedName name="олея">[1]!олея</definedName>
    <definedName name="олло" localSheetId="1">'2024'!олло</definedName>
    <definedName name="олло" localSheetId="2">'2024 (корр)'!олло</definedName>
    <definedName name="олло">[0]!олло</definedName>
    <definedName name="оллртимиава" localSheetId="1" hidden="1">{#N/A,#N/A,TRUE,"Лист1";#N/A,#N/A,TRUE,"Лист2";#N/A,#N/A,TRUE,"Лист3"}</definedName>
    <definedName name="оллртимиава" localSheetId="2" hidden="1">{#N/A,#N/A,TRUE,"Лист1";#N/A,#N/A,TRUE,"Лист2";#N/A,#N/A,TRUE,"Лист3"}</definedName>
    <definedName name="оллртимиава" hidden="1">{#N/A,#N/A,TRUE,"Лист1";#N/A,#N/A,TRUE,"Лист2";#N/A,#N/A,TRUE,"Лист3"}</definedName>
    <definedName name="олльимсаы" localSheetId="1">'2024'!олльимсаы</definedName>
    <definedName name="олльимсаы" localSheetId="2">'2024 (корр)'!олльимсаы</definedName>
    <definedName name="олльимсаы">[0]!олльимсаы</definedName>
    <definedName name="олорлрорит" localSheetId="1">'2024'!олорлрорит</definedName>
    <definedName name="олорлрорит" localSheetId="2">'2024 (корр)'!олорлрорит</definedName>
    <definedName name="олорлрорит">[0]!олорлрорит</definedName>
    <definedName name="олритиимсмсв" localSheetId="1">'2024'!олритиимсмсв</definedName>
    <definedName name="олритиимсмсв" localSheetId="2">'2024 (корр)'!олритиимсмсв</definedName>
    <definedName name="олритиимсмсв">[0]!олритиимсмсв</definedName>
    <definedName name="олрлпо">[18]!олрлпо</definedName>
    <definedName name="олрриоипрм" localSheetId="1">'2024'!олрриоипрм</definedName>
    <definedName name="олрриоипрм" localSheetId="2">'2024 (корр)'!олрриоипрм</definedName>
    <definedName name="олрриоипрм">[0]!олрриоипрм</definedName>
    <definedName name="олс" localSheetId="1">'2024'!олс</definedName>
    <definedName name="олс" localSheetId="2">'2024 (корр)'!олс</definedName>
    <definedName name="олс">[0]!олс</definedName>
    <definedName name="оми">#N/A</definedName>
    <definedName name="омимимсмис" localSheetId="1">'2024'!омимимсмис</definedName>
    <definedName name="омимимсмис" localSheetId="2">'2024 (корр)'!омимимсмис</definedName>
    <definedName name="омимимсмис">[0]!омимимсмис</definedName>
    <definedName name="ОНЕОН" localSheetId="1">'2024'!ОНЕОН</definedName>
    <definedName name="ОНЕОН" localSheetId="2">'2024 (корр)'!ОНЕОН</definedName>
    <definedName name="ОНЕОН">[0]!ОНЕОН</definedName>
    <definedName name="ОНО" localSheetId="1">'2024'!ОНО</definedName>
    <definedName name="ОНО" localSheetId="2">'2024 (корр)'!ОНО</definedName>
    <definedName name="ОНО">[0]!ОНО</definedName>
    <definedName name="ооо" localSheetId="1">'2024'!ооо</definedName>
    <definedName name="ооо" localSheetId="2">'2024 (корр)'!ооо</definedName>
    <definedName name="ооо">[0]!ооо</definedName>
    <definedName name="оо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перация">#REF!</definedName>
    <definedName name="опропроапрапра" localSheetId="1">'2024'!опропроапрапра</definedName>
    <definedName name="опропроапрапра" localSheetId="2">'2024 (корр)'!опропроапрапра</definedName>
    <definedName name="опропроапрапра">[0]!опропроапрапра</definedName>
    <definedName name="опрорпрпапрапрвава" localSheetId="1">'2024'!опрорпрпапрапрвава</definedName>
    <definedName name="опрорпрпапрапрвава" localSheetId="2">'2024 (корр)'!опрорпрпапрапрвава</definedName>
    <definedName name="опрорпрпапрапрвава">[0]!опрорпрпапрапрвава</definedName>
    <definedName name="ОптРынок">'[14]Производство электроэнергии'!$A$23</definedName>
    <definedName name="ор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та">#N/A</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лопапвпа" localSheetId="1">'2024'!орлопапвпа</definedName>
    <definedName name="орлопапвпа" localSheetId="2">'2024 (корр)'!орлопапвпа</definedName>
    <definedName name="орлопапвпа">[0]!орлопапвпа</definedName>
    <definedName name="орлороррлоорпапа" localSheetId="1" hidden="1">{#N/A,#N/A,TRUE,"Лист1";#N/A,#N/A,TRUE,"Лист2";#N/A,#N/A,TRUE,"Лист3"}</definedName>
    <definedName name="орлороррлоорпапа" localSheetId="2" hidden="1">{#N/A,#N/A,TRUE,"Лист1";#N/A,#N/A,TRUE,"Лист2";#N/A,#N/A,TRUE,"Лист3"}</definedName>
    <definedName name="орлороррлоорпапа" hidden="1">{#N/A,#N/A,TRUE,"Лист1";#N/A,#N/A,TRUE,"Лист2";#N/A,#N/A,TRUE,"Лист3"}</definedName>
    <definedName name="ор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о" localSheetId="1">'2024'!оро</definedName>
    <definedName name="оро" localSheetId="2">'2024 (корр)'!оро</definedName>
    <definedName name="оро">[0]!оро</definedName>
    <definedName name="ороиприм" localSheetId="1">'2024'!ороиприм</definedName>
    <definedName name="ороиприм" localSheetId="2">'2024 (корр)'!ороиприм</definedName>
    <definedName name="ороиприм">[0]!ороиприм</definedName>
    <definedName name="оролпррпап" localSheetId="1">'2024'!оролпррпап</definedName>
    <definedName name="оролпррпап" localSheetId="2">'2024 (корр)'!оролпррпап</definedName>
    <definedName name="оролпррпап">[0]!оролпррпап</definedName>
    <definedName name="ороорправ" localSheetId="1" hidden="1">{#N/A,#N/A,TRUE,"Лист1";#N/A,#N/A,TRUE,"Лист2";#N/A,#N/A,TRUE,"Лист3"}</definedName>
    <definedName name="ороорправ" localSheetId="2" hidden="1">{#N/A,#N/A,TRUE,"Лист1";#N/A,#N/A,TRUE,"Лист2";#N/A,#N/A,TRUE,"Лист3"}</definedName>
    <definedName name="ороорправ" hidden="1">{#N/A,#N/A,TRUE,"Лист1";#N/A,#N/A,TRUE,"Лист2";#N/A,#N/A,TRUE,"Лист3"}</definedName>
    <definedName name="оропоненеваыв" localSheetId="1">'2024'!оропоненеваыв</definedName>
    <definedName name="оропоненеваыв" localSheetId="2">'2024 (корр)'!оропоненеваыв</definedName>
    <definedName name="оропоненеваыв">[0]!оропоненеваыв</definedName>
    <definedName name="оропорап" localSheetId="1">'2024'!оропорап</definedName>
    <definedName name="оропорап" localSheetId="2">'2024 (корр)'!оропорап</definedName>
    <definedName name="оропорап">[0]!оропорап</definedName>
    <definedName name="оропрпрарпвч" localSheetId="1">'2024'!оропрпрарпвч</definedName>
    <definedName name="оропрпрарпвч" localSheetId="2">'2024 (корр)'!оропрпрарпвч</definedName>
    <definedName name="оропрпрарпвч">[0]!оропрпрарпвч</definedName>
    <definedName name="орорпрапвкак" localSheetId="1">'2024'!орорпрапвкак</definedName>
    <definedName name="орорпрапвкак" localSheetId="2">'2024 (корр)'!орорпрапвкак</definedName>
    <definedName name="орорпрапвкак">[0]!орорпрапвкак</definedName>
    <definedName name="орорпропмрм" localSheetId="1">'2024'!орорпропмрм</definedName>
    <definedName name="орорпропмрм" localSheetId="2">'2024 (корр)'!орорпропмрм</definedName>
    <definedName name="орорпропмрм">[0]!орорпропмрм</definedName>
    <definedName name="орорпрпакв" localSheetId="1">'2024'!орорпрпакв</definedName>
    <definedName name="орорпрпакв" localSheetId="2">'2024 (корр)'!орорпрпакв</definedName>
    <definedName name="орорпрпакв">[0]!орорпрпакв</definedName>
    <definedName name="орортитмимисаа" localSheetId="1">'2024'!орортитмимисаа</definedName>
    <definedName name="орортитмимисаа" localSheetId="2">'2024 (корр)'!орортитмимисаа</definedName>
    <definedName name="орортитмимисаа">[0]!орортитмимисаа</definedName>
    <definedName name="орпорпаерв" localSheetId="1">'2024'!орпорпаерв</definedName>
    <definedName name="орпорпаерв" localSheetId="2">'2024 (корр)'!орпорпаерв</definedName>
    <definedName name="орпорпаерв">[0]!орпорпаерв</definedName>
    <definedName name="орпрмпачвуыф" localSheetId="1">'2024'!орпрмпачвуыф</definedName>
    <definedName name="орпрмпачвуыф" localSheetId="2">'2024 (корр)'!орпрмпачвуыф</definedName>
    <definedName name="орпрмпачвуыф">[0]!орпрмпачвуыф</definedName>
    <definedName name="орримими" localSheetId="1">'2024'!орримими</definedName>
    <definedName name="орримими" localSheetId="2">'2024 (корр)'!орримими</definedName>
    <definedName name="орримими">[0]!орримими</definedName>
    <definedName name="ор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седание">#REF!</definedName>
    <definedName name="отвлеченка">#REF!</definedName>
    <definedName name="отп">'[93]ПС рек'!#REF!</definedName>
    <definedName name="отп35">'[93]ПС рек'!#REF!</definedName>
    <definedName name="отп35кВ">'[93]ПС рек'!#REF!</definedName>
    <definedName name="ОтпВСеть">#REF!</definedName>
    <definedName name="отпуск" localSheetId="1">'2024'!отпуск</definedName>
    <definedName name="отпуск" localSheetId="2">'2024 (корр)'!отпуск</definedName>
    <definedName name="отпуск">[0]!отпуск</definedName>
    <definedName name="ОтпускЭлектроэнергииИтогоБаз">'[117]6'!$C$15</definedName>
    <definedName name="ОтпускЭлектроэнергииИтогоРег">'[117]6'!$C$24</definedName>
    <definedName name="отчет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тчёт1"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ОФ_а_с_пц">[69]рабочий!$CI$121:$CY$143</definedName>
    <definedName name="оф_н_а_2003_пц">'[69]Текущие цены'!#REF!</definedName>
    <definedName name="оф_н_а_2004">'[69]Текущие цены'!#REF!</definedName>
    <definedName name="Охр">'[38]4'!#REF!</definedName>
    <definedName name="ОХР.ТРУДА" localSheetId="1">'2024'!ОХР.ТРУДА</definedName>
    <definedName name="ОХР.ТРУДА" localSheetId="2">'2024 (корр)'!ОХР.ТРУДА</definedName>
    <definedName name="ОХР.ТРУДА">[0]!ОХР.ТРУДА</definedName>
    <definedName name="п" localSheetId="1">'2024'!п</definedName>
    <definedName name="п" localSheetId="2">'2024 (корр)'!п</definedName>
    <definedName name="п">[0]!п</definedName>
    <definedName name="п_165" localSheetId="1">#REF!</definedName>
    <definedName name="п_165" localSheetId="2">#REF!</definedName>
    <definedName name="п_165">#REF!</definedName>
    <definedName name="п_166" localSheetId="1">#REF!</definedName>
    <definedName name="п_166" localSheetId="2">#REF!</definedName>
    <definedName name="п_166">#REF!</definedName>
    <definedName name="п_167">#REF!</definedName>
    <definedName name="п_168">#REF!</definedName>
    <definedName name="п_170">#REF!</definedName>
    <definedName name="п_171">#REF!</definedName>
    <definedName name="п_224">#REF!</definedName>
    <definedName name="п_225">#REF!</definedName>
    <definedName name="п_235">#REF!</definedName>
    <definedName name="п_236">#REF!</definedName>
    <definedName name="п_249">#REF!</definedName>
    <definedName name="п_250">#REF!</definedName>
    <definedName name="п_251">#REF!</definedName>
    <definedName name="п_252">#REF!</definedName>
    <definedName name="п_531">#REF!</definedName>
    <definedName name="п_532">#REF!</definedName>
    <definedName name="п_533">#REF!</definedName>
    <definedName name="п_553">#REF!</definedName>
    <definedName name="п_555i">#REF!</definedName>
    <definedName name="п_авг">#REF!</definedName>
    <definedName name="п_апр">#REF!</definedName>
    <definedName name="п_в15ат1">#REF!</definedName>
    <definedName name="п_в15ат2">#REF!</definedName>
    <definedName name="п_дек">#REF!</definedName>
    <definedName name="п_июл">#REF!</definedName>
    <definedName name="п_июн">#REF!</definedName>
    <definedName name="п_май">#REF!</definedName>
    <definedName name="п_мар">#REF!</definedName>
    <definedName name="п_мв10ат1i">#REF!</definedName>
    <definedName name="п_мв10ат2i">#REF!</definedName>
    <definedName name="п_ноя">#REF!</definedName>
    <definedName name="п_окт">#REF!</definedName>
    <definedName name="п_сен">#REF!</definedName>
    <definedName name="п_ф6">#REF!</definedName>
    <definedName name="п_ф9">#REF!</definedName>
    <definedName name="п_фабрикаты">#REF!</definedName>
    <definedName name="п_фев">#REF!</definedName>
    <definedName name="п_янв">#REF!</definedName>
    <definedName name="па">#REF!</definedName>
    <definedName name="памсмчвв" localSheetId="1" hidden="1">{#N/A,#N/A,TRUE,"Лист1";#N/A,#N/A,TRUE,"Лист2";#N/A,#N/A,TRUE,"Лист3"}</definedName>
    <definedName name="памсмчвв" localSheetId="2" hidden="1">{#N/A,#N/A,TRUE,"Лист1";#N/A,#N/A,TRUE,"Лист2";#N/A,#N/A,TRUE,"Лист3"}</definedName>
    <definedName name="памсмчвв" hidden="1">{#N/A,#N/A,TRUE,"Лист1";#N/A,#N/A,TRUE,"Лист2";#N/A,#N/A,TRUE,"Лист3"}</definedName>
    <definedName name="паопаорпопро" localSheetId="1">'2024'!паопаорпопро</definedName>
    <definedName name="паопаорпопро" localSheetId="2">'2024 (корр)'!паопаорпопро</definedName>
    <definedName name="паопаорпопро">[0]!паопаорпопро</definedName>
    <definedName name="паотв" localSheetId="1">#REF!</definedName>
    <definedName name="паотв" localSheetId="2">#REF!</definedName>
    <definedName name="паотв">#REF!</definedName>
    <definedName name="папаорпрпрпр" localSheetId="1" hidden="1">{#N/A,#N/A,TRUE,"Лист1";#N/A,#N/A,TRUE,"Лист2";#N/A,#N/A,TRUE,"Лист3"}</definedName>
    <definedName name="папаорпрпрпр" localSheetId="2" hidden="1">{#N/A,#N/A,TRUE,"Лист1";#N/A,#N/A,TRUE,"Лист2";#N/A,#N/A,TRUE,"Лист3"}</definedName>
    <definedName name="папаорпрпрпр" hidden="1">{#N/A,#N/A,TRUE,"Лист1";#N/A,#N/A,TRUE,"Лист2";#N/A,#N/A,TRUE,"Лист3"}</definedName>
    <definedName name="папр"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рапаорар" localSheetId="1">'2024'!парапаорар</definedName>
    <definedName name="парапаорар" localSheetId="2">'2024 (корр)'!парапаорар</definedName>
    <definedName name="парапаорар">[0]!парапаорар</definedName>
    <definedName name="пауау" localSheetId="1">'2024'!пауау</definedName>
    <definedName name="пауау" localSheetId="2">'2024 (корр)'!пауау</definedName>
    <definedName name="пауау">[0]!пауау</definedName>
    <definedName name="Пвн" localSheetId="1">#REF!</definedName>
    <definedName name="Пвн" localSheetId="2">#REF!</definedName>
    <definedName name="Пвн">#REF!</definedName>
    <definedName name="пвп">'[118]ИТ-бюджет'!$L$5:$L$99</definedName>
    <definedName name="пгшнп">#N/A</definedName>
    <definedName name="пек">#N/A</definedName>
    <definedName name="первый">#REF!</definedName>
    <definedName name="перегруппировка">[99]Списки!$G$2:$G$32</definedName>
    <definedName name="Пересчитать">[1]!Пересчитать</definedName>
    <definedName name="период">'[38]4'!#REF!</definedName>
    <definedName name="Период_Выбрано">[96]t_настройки!$I$84</definedName>
    <definedName name="ПериодРегулирования">[82]Заголовок!$B$14</definedName>
    <definedName name="Периоды_18_2">'[41]18.2'!#REF!</definedName>
    <definedName name="ПЗ">#N/A</definedName>
    <definedName name="пимф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мф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иримисмсмчсы" localSheetId="1">'2024'!пиримисмсмчсы</definedName>
    <definedName name="пиримисмсмчсы" localSheetId="2">'2024 (корр)'!пиримисмсмчсы</definedName>
    <definedName name="пиримисмсмчсы">[0]!пиримисмсмчсы</definedName>
    <definedName name="Пит" localSheetId="1">#REF!</definedName>
    <definedName name="Пит" localSheetId="2">#REF!</definedName>
    <definedName name="Пит">#REF!</definedName>
    <definedName name="Пиэ" localSheetId="1">#REF!</definedName>
    <definedName name="Пиэ" localSheetId="2">#REF!</definedName>
    <definedName name="Пиэ">#REF!</definedName>
    <definedName name="Пл"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лан">#N/A</definedName>
    <definedName name="План_амортизации_РСК">#REF!</definedName>
    <definedName name="ПЛАН_ПОСТ_за_дебит">#REF!</definedName>
    <definedName name="ПЛАН_ПОСТ_за_дебит_1">#REF!</definedName>
    <definedName name="ПЛАН_ПОСТ_за_дебит_2">#REF!</definedName>
    <definedName name="ПЛАН_ПОСТ_за_реал">#REF!</definedName>
    <definedName name="ПЛАН_ПОСТ_за_реал_1">#REF!</definedName>
    <definedName name="ПЛАН_ПОСТ_за_реал_2">#REF!</definedName>
    <definedName name="ПЛАН_ПОСТ_за_реал_3">#REF!</definedName>
    <definedName name="ПЛАН_ПОСТ_за_реал_4">#REF!</definedName>
    <definedName name="ПЛАН_ПОСТ_за_реал_5">#REF!</definedName>
    <definedName name="ПЛАН_ПОСТ_за_реализ_5">#REF!</definedName>
    <definedName name="план_поступлений_РАМ">#REF!</definedName>
    <definedName name="ПЛАН_ПРОДАЖ_USD">#REF!</definedName>
    <definedName name="ПЛАН_ПРОДАЖ_тн">#REF!</definedName>
    <definedName name="план2">#REF!</definedName>
    <definedName name="план56" localSheetId="1">'2024'!план56</definedName>
    <definedName name="план56" localSheetId="2">'2024 (корр)'!план56</definedName>
    <definedName name="план56">[0]!план56</definedName>
    <definedName name="пмисмсмсчсмч" localSheetId="1">'2024'!пмисмсмсчсмч</definedName>
    <definedName name="пмисмсмсчсмч" localSheetId="2">'2024 (корр)'!пмисмсмсчсмч</definedName>
    <definedName name="пмисмсмсчсмч">[0]!пмисмсмсчсмч</definedName>
    <definedName name="ПМС" localSheetId="1">'2024'!ПМС</definedName>
    <definedName name="ПМС" localSheetId="2">'2024 (корр)'!ПМС</definedName>
    <definedName name="ПМС">[0]!ПМС</definedName>
    <definedName name="ПМС1" localSheetId="1">'2024'!ПМС1</definedName>
    <definedName name="ПМС1" localSheetId="2">'2024 (корр)'!ПМС1</definedName>
    <definedName name="ПМС1">[0]!ПМС1</definedName>
    <definedName name="пнлнееен" localSheetId="1" hidden="1">{#N/A,#N/A,FALSE,"Себестоимсть-97"}</definedName>
    <definedName name="пнлнееен" localSheetId="2" hidden="1">{#N/A,#N/A,FALSE,"Себестоимсть-97"}</definedName>
    <definedName name="пнлнееен" hidden="1">{#N/A,#N/A,FALSE,"Себестоимсть-97"}</definedName>
    <definedName name="Пнн">#REF!</definedName>
    <definedName name="пнпш">#N/A</definedName>
    <definedName name="по_б_вн">#REF!</definedName>
    <definedName name="по_б_всего">#REF!</definedName>
    <definedName name="по_б_нн">#REF!</definedName>
    <definedName name="по_б_сн1">#REF!</definedName>
    <definedName name="по_б_сн2">#REF!</definedName>
    <definedName name="по_виду_деятельности">"Р-2 02."</definedName>
    <definedName name="по_нас_всего">#REF!</definedName>
    <definedName name="по_насел_сн2">#REF!</definedName>
    <definedName name="погашение_дебит_план">#REF!</definedName>
    <definedName name="погашение_дебит_РА_план">#REF!</definedName>
    <definedName name="погашение_дебит_РА_факт">#REF!</definedName>
    <definedName name="погашение_дебит_факт">#REF!</definedName>
    <definedName name="Погрешность_вычислений">[96]t_проверки!$J$9</definedName>
    <definedName name="погрпо">#N/A</definedName>
    <definedName name="Подоперация">#REF!</definedName>
    <definedName name="подр_УКС">#REF!</definedName>
    <definedName name="подряд">#REF!</definedName>
    <definedName name="ПОКАЗАТЕЛИ_ДОЛГОСР.ПРОГНОЗА">'[119]2002(v2)'!#REF!</definedName>
    <definedName name="пол">[1]!пол</definedName>
    <definedName name="пол_нас_нн">#REF!</definedName>
    <definedName name="полбезпот">'[107]т1.15(смета8а)'!#REF!</definedName>
    <definedName name="полпот">'[107]т1.15(смета8а)'!#REF!</definedName>
    <definedName name="Порог_проверки">'[96]Сценарные условия'!$K$19</definedName>
    <definedName name="Порог_Резервный_Фонд">'[96]Сценарные условия'!$K$20</definedName>
    <definedName name="порпол">'[120]ИТ-бюджет'!$L$5:$L$99</definedName>
    <definedName name="ПоследнийГод">[102]Заголовок!$B$16</definedName>
    <definedName name="ПостНасел" localSheetId="1">'2024'!ПостНасел</definedName>
    <definedName name="ПостНасел" localSheetId="2">'2024 (корр)'!ПостНасел</definedName>
    <definedName name="ПостНасел">[0]!ПостНасел</definedName>
    <definedName name="поступления_план_Rual" localSheetId="1">#REF!</definedName>
    <definedName name="поступления_план_Rual" localSheetId="2">#REF!</definedName>
    <definedName name="поступления_план_Rual">#REF!</definedName>
    <definedName name="поступления_РА_план" localSheetId="1">#REF!</definedName>
    <definedName name="поступления_РА_план" localSheetId="2">#REF!</definedName>
    <definedName name="поступления_РА_план">#REF!</definedName>
    <definedName name="поступления_РА_факт">#REF!</definedName>
    <definedName name="поступления_факт_Rual">#REF!</definedName>
    <definedName name="поступления_факт_РАМ">#REF!</definedName>
    <definedName name="поташ_вн">#REF!</definedName>
    <definedName name="поташ_ВСЕГО">#REF!</definedName>
    <definedName name="поташ_РА">#REF!</definedName>
    <definedName name="поташш_вн">#REF!</definedName>
    <definedName name="поташш_ВСЕГО">#REF!</definedName>
    <definedName name="поташш_РА">#REF!</definedName>
    <definedName name="Потери">#REF!</definedName>
    <definedName name="Потери110">#REF!</definedName>
    <definedName name="Потери6">#REF!</definedName>
    <definedName name="ПотериРУ">#REF!</definedName>
    <definedName name="ПотериТР">#REF!</definedName>
    <definedName name="ПотериТРСН">#REF!</definedName>
    <definedName name="ПотериТЭ">[14]Лист!$A$400</definedName>
    <definedName name="ПОТР._РЫНОКДП">[9]vec!#REF!</definedName>
    <definedName name="Потреб_вып_всего">'[69]Текущие цены'!#REF!</definedName>
    <definedName name="Потреб_вып_оф_н_цпг">'[69]Текущие цены'!#REF!</definedName>
    <definedName name="пошлины">#REF!</definedName>
    <definedName name="пп" localSheetId="1">'2024'!пп</definedName>
    <definedName name="пп" localSheetId="2">'2024 (корр)'!пп</definedName>
    <definedName name="пп">[0]!пп</definedName>
    <definedName name="ппп" localSheetId="1">#REF!</definedName>
    <definedName name="ппп" localSheetId="2">#REF!</definedName>
    <definedName name="ппп">#REF!</definedName>
    <definedName name="пппп" localSheetId="1">'2024'!пппп</definedName>
    <definedName name="пппп" localSheetId="2">'2024 (корр)'!пппп</definedName>
    <definedName name="пппп">[0]!пппп</definedName>
    <definedName name="ппппп" localSheetId="1">'2024'!ппппп</definedName>
    <definedName name="ппппп" localSheetId="2">'2024 (корр)'!ппппп</definedName>
    <definedName name="ппппп">[0]!ппппп</definedName>
    <definedName name="ппппппппппп" localSheetId="1">'2024'!ппппппппппп</definedName>
    <definedName name="ппппппппппп" localSheetId="2">'2024 (корр)'!ппппппппппп</definedName>
    <definedName name="ппппппппппп">[0]!ппппппппппп</definedName>
    <definedName name="ппр">#N/A</definedName>
    <definedName name="Ппс" localSheetId="1">#REF!</definedName>
    <definedName name="Ппс" localSheetId="2">#REF!</definedName>
    <definedName name="Ппс">#REF!</definedName>
    <definedName name="Ппст" localSheetId="1">#REF!</definedName>
    <definedName name="Ппст" localSheetId="2">#REF!</definedName>
    <definedName name="Ппст">#REF!</definedName>
    <definedName name="пр" localSheetId="1">'2024'!пр</definedName>
    <definedName name="пр" localSheetId="2">'2024 (корр)'!пр</definedName>
    <definedName name="пр">[0]!пр</definedName>
    <definedName name="пр_КХП_опл_ден" localSheetId="1">#REF!</definedName>
    <definedName name="пр_КХП_опл_ден" localSheetId="2">#REF!</definedName>
    <definedName name="пр_КХП_опл_ден">#REF!</definedName>
    <definedName name="пр_КХП_опл_мет" localSheetId="1">#REF!</definedName>
    <definedName name="пр_КХП_опл_мет" localSheetId="2">#REF!</definedName>
    <definedName name="пр_КХП_опл_мет">#REF!</definedName>
    <definedName name="пр_КХП_опл_откл">#REF!</definedName>
    <definedName name="пр_КХП_опл_проч">#REF!</definedName>
    <definedName name="пр_КХП_оплата">#REF!</definedName>
    <definedName name="пр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орарпвкав" localSheetId="1">'2024'!праорарпвкав</definedName>
    <definedName name="праорарпвкав" localSheetId="2">'2024 (корр)'!праорарпвкав</definedName>
    <definedName name="праорарпвкав">[0]!праорарпвкав</definedName>
    <definedName name="прапрарп">#N/A</definedName>
    <definedName name="Предлагаемые_для_утверждения_тарифы_на_эл.эн" localSheetId="1">#REF!</definedName>
    <definedName name="Предлагаемые_для_утверждения_тарифы_на_эл.эн" localSheetId="2">#REF!</definedName>
    <definedName name="Предлагаемые_для_утверждения_тарифы_на_эл.эн">#REF!</definedName>
    <definedName name="ПРЕР" localSheetId="1">'2024'!ПРЕР</definedName>
    <definedName name="ПРЕР" localSheetId="2">'2024 (корр)'!ПРЕР</definedName>
    <definedName name="ПРЕР">[0]!ПРЕР</definedName>
    <definedName name="прибыль" localSheetId="1">'2024'!прибыль</definedName>
    <definedName name="прибыль" localSheetId="2">'2024 (корр)'!прибыль</definedName>
    <definedName name="прибыль">[0]!прибыль</definedName>
    <definedName name="прибыль3" localSheetId="1" hidden="1">{#N/A,#N/A,TRUE,"Лист1";#N/A,#N/A,TRUE,"Лист2";#N/A,#N/A,TRUE,"Лист3"}</definedName>
    <definedName name="прибыль3" localSheetId="2" hidden="1">{#N/A,#N/A,TRUE,"Лист1";#N/A,#N/A,TRUE,"Лист2";#N/A,#N/A,TRUE,"Лист3"}</definedName>
    <definedName name="прибыль3" hidden="1">{#N/A,#N/A,TRUE,"Лист1";#N/A,#N/A,TRUE,"Лист2";#N/A,#N/A,TRUE,"Лист3"}</definedName>
    <definedName name="Признак">'[93]ПС рек'!#REF!</definedName>
    <definedName name="прил1.2" localSheetId="1">'2024'!прил1.2</definedName>
    <definedName name="прил1.2" localSheetId="2">'2024 (корр)'!прил1.2</definedName>
    <definedName name="прил1.2">[0]!прил1.2</definedName>
    <definedName name="Прилож3" localSheetId="1">'2024'!Прилож3</definedName>
    <definedName name="Прилож3" localSheetId="2">'2024 (корр)'!Прилож3</definedName>
    <definedName name="Прилож3">[0]!Прилож3</definedName>
    <definedName name="Приложение">#N/A</definedName>
    <definedName name="ПРиложение3">#N/A</definedName>
    <definedName name="Приложение8" localSheetId="1">'2024'!Приложение8</definedName>
    <definedName name="Приложение8" localSheetId="2">'2024 (корр)'!Приложение8</definedName>
    <definedName name="Приложение8">[0]!Приложение8</definedName>
    <definedName name="Приложений3">#N/A</definedName>
    <definedName name="примерррр">[14]!примерррр</definedName>
    <definedName name="Приоритет">[99]Списки!$H$2:$H$9</definedName>
    <definedName name="Приход_расход">#REF!</definedName>
    <definedName name="про">[18]!про</definedName>
    <definedName name="Прогноз_Вып_пц">[69]рабочий!$Y$240:$AP$262</definedName>
    <definedName name="Прогноз_вып_цпг">'[69]Текущие цены'!#REF!</definedName>
    <definedName name="Прогноз97">[121]ПРОГНОЗ_1!#REF!</definedName>
    <definedName name="прод_КХП_потр">#REF!</definedName>
    <definedName name="Проект">#REF!</definedName>
    <definedName name="пром.">#N/A</definedName>
    <definedName name="пропорпшгршг" localSheetId="1">'2024'!пропорпшгршг</definedName>
    <definedName name="пропорпшгршг" localSheetId="2">'2024 (корр)'!пропорпшгршг</definedName>
    <definedName name="пропорпшгршг">[0]!пропорпшгршг</definedName>
    <definedName name="ПРОСР_ДЕБИТ" localSheetId="1">#REF!</definedName>
    <definedName name="ПРОСР_ДЕБИТ" localSheetId="2">#REF!</definedName>
    <definedName name="ПРОСР_ДЕБИТ">#REF!</definedName>
    <definedName name="проч">#N/A</definedName>
    <definedName name="проч.расх">#N/A</definedName>
    <definedName name="прочее" localSheetId="1">'[93]ПС рек'!#REF!</definedName>
    <definedName name="прочее" localSheetId="2">'[93]ПС рек'!#REF!</definedName>
    <definedName name="прочее">'[93]ПС рек'!#REF!</definedName>
    <definedName name="Прочие_электроэнергии">'[81]Производство электроэнергии'!$A$132</definedName>
    <definedName name="прош_год">#REF!</definedName>
    <definedName name="прпрапапвавав" localSheetId="1">'2024'!прпрапапвавав</definedName>
    <definedName name="прпрапапвавав" localSheetId="2">'2024 (корр)'!прпрапапвавав</definedName>
    <definedName name="прпрапапвавав">[0]!прпрапапвавав</definedName>
    <definedName name="прпропорпрпр" localSheetId="1" hidden="1">{#N/A,#N/A,TRUE,"Лист1";#N/A,#N/A,TRUE,"Лист2";#N/A,#N/A,TRUE,"Лист3"}</definedName>
    <definedName name="прпропорпрпр" localSheetId="2" hidden="1">{#N/A,#N/A,TRUE,"Лист1";#N/A,#N/A,TRUE,"Лист2";#N/A,#N/A,TRUE,"Лист3"}</definedName>
    <definedName name="прпропорпрпр" hidden="1">{#N/A,#N/A,TRUE,"Лист1";#N/A,#N/A,TRUE,"Лист2";#N/A,#N/A,TRUE,"Лист3"}</definedName>
    <definedName name="прпропрпрпорп" localSheetId="1">'2024'!прпропрпрпорп</definedName>
    <definedName name="прпропрпрпорп" localSheetId="2">'2024 (корр)'!прпропрпрпорп</definedName>
    <definedName name="прпропрпрпорп">[0]!прпропрпрпорп</definedName>
    <definedName name="пррпрпрпорпроп" localSheetId="1">'2024'!пррпрпрпорпроп</definedName>
    <definedName name="пррпрпрпорпроп" localSheetId="2">'2024 (корр)'!пррпрпрпорпроп</definedName>
    <definedName name="пррпрпрпорпроп">[0]!пррпрпрпорпроп</definedName>
    <definedName name="пррррр" localSheetId="1">#REF!</definedName>
    <definedName name="пррррр" localSheetId="2">#REF!</definedName>
    <definedName name="пррррр">#REF!</definedName>
    <definedName name="Псн" localSheetId="1">#REF!</definedName>
    <definedName name="Псн" localSheetId="2">#REF!</definedName>
    <definedName name="Псн">#REF!</definedName>
    <definedName name="Птеп">#REF!</definedName>
    <definedName name="птпатаптп" localSheetId="1">'2024'!птпатаптп</definedName>
    <definedName name="птпатаптп" localSheetId="2">'2024 (корр)'!птпатаптп</definedName>
    <definedName name="птпатаптп">[0]!птпатаптп</definedName>
    <definedName name="птрпопролвпрлвнг" localSheetId="1" hidden="1">#REF!,#REF!,#REF!,#REF!,#REF!,#REF!,#REF!</definedName>
    <definedName name="птрпопролвпрлвнг" localSheetId="2" hidden="1">#REF!,#REF!,#REF!,#REF!,#REF!,#REF!,#REF!</definedName>
    <definedName name="птрпопролвпрлвнг" hidden="1">#REF!,#REF!,#REF!,#REF!,#REF!,#REF!,#REF!</definedName>
    <definedName name="пупп" localSheetId="1">'2024'!пупп</definedName>
    <definedName name="пупп" localSheetId="2">'2024 (корр)'!пупп</definedName>
    <definedName name="пупп">[0]!пупп</definedName>
    <definedName name="ПФАП" localSheetId="1">'2024'!ПФАП</definedName>
    <definedName name="ПФАП" localSheetId="2">'2024 (корр)'!ПФАП</definedName>
    <definedName name="ПФАП">[0]!ПФАП</definedName>
    <definedName name="пхнм_вн" localSheetId="1">#REF!</definedName>
    <definedName name="пхнм_вн" localSheetId="2">#REF!</definedName>
    <definedName name="пхнм_вн">#REF!</definedName>
    <definedName name="пхнм_ВСЕГО" localSheetId="1">#REF!</definedName>
    <definedName name="пхнм_ВСЕГО" localSheetId="2">#REF!</definedName>
    <definedName name="пхнм_ВСЕГО">#REF!</definedName>
    <definedName name="пхнм_РА">#REF!</definedName>
    <definedName name="ПЦ1">#REF!</definedName>
    <definedName name="ПЦ2">#REF!</definedName>
    <definedName name="пыпыппывапа" localSheetId="2" hidden="1">#REF!,#REF!,#REF!</definedName>
    <definedName name="пыпыппывапа" hidden="1">#REF!,#REF!,#REF!</definedName>
    <definedName name="ПЭ">[102]Справочники!$A$10:$A$12</definedName>
    <definedName name="пэо">[1]!пэо</definedName>
    <definedName name="р" localSheetId="1">'2024'!р</definedName>
    <definedName name="р" localSheetId="2">'2024 (корр)'!р</definedName>
    <definedName name="р">[0]!р</definedName>
    <definedName name="рагпл" localSheetId="1">'2024'!рагпл</definedName>
    <definedName name="рагпл" localSheetId="2">'2024 (корр)'!рагпл</definedName>
    <definedName name="рагпл">[0]!рагпл</definedName>
    <definedName name="ра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м">#N/A</definedName>
    <definedName name="рапмапыввя" localSheetId="1">'2024'!рапмапыввя</definedName>
    <definedName name="рапмапыввя" localSheetId="2">'2024 (корр)'!рапмапыввя</definedName>
    <definedName name="рапмапыввя">[0]!рапмапыввя</definedName>
    <definedName name="расх">#N/A</definedName>
    <definedName name="Расчет_амортизации" localSheetId="1">#REF!</definedName>
    <definedName name="Расчет_амортизации" localSheetId="2">#REF!</definedName>
    <definedName name="Расчет_амортизации">#REF!</definedName>
    <definedName name="Расчёт_диффер_по_времени_суток_ставок_за_эл.эн" localSheetId="1">#REF!</definedName>
    <definedName name="Расчёт_диффер_по_времени_суток_ставок_за_эл.эн" localSheetId="2">#REF!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НДС">'[122]БФ-2-5-П'!$B$6</definedName>
    <definedName name="Расчет_НПр">'[123]НП-2-12-П'!$B$6</definedName>
    <definedName name="Расчет_региональной_абонентной_платы">#REF!</definedName>
    <definedName name="Расш.проч.внер.дох">[1]!Расш.проч.внер.дох</definedName>
    <definedName name="Расшифроки2">#N/A</definedName>
    <definedName name="РГК">[102]Справочники!$A$4:$A$4</definedName>
    <definedName name="РГРЭС">#N/A</definedName>
    <definedName name="реализация">#REF!</definedName>
    <definedName name="реан">#N/A</definedName>
    <definedName name="рем">#N/A</definedName>
    <definedName name="ремо">'[38]4'!#REF!</definedName>
    <definedName name="Ремонты">'[38]4'!$A$16</definedName>
    <definedName name="репи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 localSheetId="1">'2024'!ри</definedName>
    <definedName name="ри" localSheetId="2">'2024 (корр)'!ри</definedName>
    <definedName name="ри">[0]!ри</definedName>
    <definedName name="рис1" localSheetId="1" hidden="1">{#N/A,#N/A,TRUE,"Лист1";#N/A,#N/A,TRUE,"Лист2";#N/A,#N/A,TRUE,"Лист3"}</definedName>
    <definedName name="рис1" localSheetId="2" hidden="1">{#N/A,#N/A,TRUE,"Лист1";#N/A,#N/A,TRUE,"Лист2";#N/A,#N/A,TRUE,"Лист3"}</definedName>
    <definedName name="рис1" hidden="1">{#N/A,#N/A,TRUE,"Лист1";#N/A,#N/A,TRUE,"Лист2";#N/A,#N/A,TRUE,"Лист3"}</definedName>
    <definedName name="ри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кенвапапрарп" localSheetId="1">'2024'!ркенвапапрарп</definedName>
    <definedName name="ркенвапапрарп" localSheetId="2">'2024 (корр)'!ркенвапапрарп</definedName>
    <definedName name="ркенвапапрарп">[0]!ркенвапапрарп</definedName>
    <definedName name="рмпп" localSheetId="1">'2024'!рмпп</definedName>
    <definedName name="рмпп" localSheetId="2">'2024 (корр)'!рмпп</definedName>
    <definedName name="рмпп">[0]!рмпп</definedName>
    <definedName name="ро" localSheetId="1">'2024'!ро</definedName>
    <definedName name="ро" localSheetId="2">'2024 (корр)'!ро</definedName>
    <definedName name="ро">[0]!ро</definedName>
    <definedName name="р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лрпраправ" localSheetId="1">'2024'!ролрпраправ</definedName>
    <definedName name="ролрпраправ" localSheetId="2">'2024 (корр)'!ролрпраправ</definedName>
    <definedName name="ролрпраправ">[0]!ролрпраправ</definedName>
    <definedName name="роо" localSheetId="1">'2024'!роо</definedName>
    <definedName name="роо" localSheetId="2">'2024 (корр)'!роо</definedName>
    <definedName name="роо">[0]!роо</definedName>
    <definedName name="рооо"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рпрпваы" localSheetId="1">'2024'!роорпрпваы</definedName>
    <definedName name="роорпрпваы" localSheetId="2">'2024 (корр)'!роорпрпваы</definedName>
    <definedName name="роорпрпваы">[0]!роорпрпваы</definedName>
    <definedName name="ропопопмо">[18]!ропопопмо</definedName>
    <definedName name="ропор" localSheetId="1">'2024'!ропор</definedName>
    <definedName name="ропор" localSheetId="2">'2024 (корр)'!ропор</definedName>
    <definedName name="ропор">[0]!ропор</definedName>
    <definedName name="ропрлпмо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localSheetId="1" hidden="1">{"Страница 1",#N/A,FALSE,"Модель Интенсивника";"Страница 2",#N/A,FALSE,"Модель Интенсивника";"Страница 3",#N/A,FALSE,"Модель Интенсивника"}</definedName>
    <definedName name="рор" localSheetId="2" hidden="1">{"Страница 1",#N/A,FALSE,"Модель Интенсивника";"Страница 2",#N/A,FALSE,"Модель Интенсивника";"Страница 3",#N/A,FALSE,"Модель Интенсивника"}</definedName>
    <definedName name="рор" hidden="1">{"Страница 1",#N/A,FALSE,"Модель Интенсивника";"Страница 2",#N/A,FALSE,"Модель Интенсивника";"Страница 3",#N/A,FALSE,"Модель Интенсивника"}</definedName>
    <definedName name="рортимсчвы" localSheetId="1" hidden="1">{#N/A,#N/A,TRUE,"Лист1";#N/A,#N/A,TRUE,"Лист2";#N/A,#N/A,TRUE,"Лист3"}</definedName>
    <definedName name="рортимсчвы" localSheetId="2" hidden="1">{#N/A,#N/A,TRUE,"Лист1";#N/A,#N/A,TRUE,"Лист2";#N/A,#N/A,TRUE,"Лист3"}</definedName>
    <definedName name="рортимсчвы" hidden="1">{#N/A,#N/A,TRUE,"Лист1";#N/A,#N/A,TRUE,"Лист2";#N/A,#N/A,TRUE,"Лист3"}</definedName>
    <definedName name="рпапра">#N/A</definedName>
    <definedName name="рпарпапрап" localSheetId="1">'2024'!рпарпапрап</definedName>
    <definedName name="рпарпапрап" localSheetId="2">'2024 (корр)'!рпарпапрап</definedName>
    <definedName name="рпарпапрап">[0]!рпарпапрап</definedName>
    <definedName name="рпддд">#N/A</definedName>
    <definedName name="рпипо">#N/A</definedName>
    <definedName name="рпо">'[77]ИТ-бюджет'!$L$5:$L$99</definedName>
    <definedName name="рпплордлпава" localSheetId="1">'2024'!рпплордлпава</definedName>
    <definedName name="рпплордлпава" localSheetId="2">'2024 (корр)'!рпплордлпава</definedName>
    <definedName name="рпплордлпава">[0]!рпплордлпава</definedName>
    <definedName name="рпрпмимимссмваы" localSheetId="1">'2024'!рпрпмимимссмваы</definedName>
    <definedName name="рпрпмимимссмваы" localSheetId="2">'2024 (корр)'!рпрпмимимссмваы</definedName>
    <definedName name="рпрпмимимссмваы">[0]!рпрпмимимссмваы</definedName>
    <definedName name="рр" localSheetId="1">'2024'!рр</definedName>
    <definedName name="рр" localSheetId="2">'2024 (корр)'!рр</definedName>
    <definedName name="рр">[0]!рр</definedName>
    <definedName name="ррапав" localSheetId="1" hidden="1">{#N/A,#N/A,TRUE,"Лист1";#N/A,#N/A,TRUE,"Лист2";#N/A,#N/A,TRUE,"Лист3"}</definedName>
    <definedName name="ррапав" localSheetId="2" hidden="1">{#N/A,#N/A,TRUE,"Лист1";#N/A,#N/A,TRUE,"Лист2";#N/A,#N/A,TRUE,"Лист3"}</definedName>
    <definedName name="ррапав" hidden="1">{#N/A,#N/A,TRUE,"Лист1";#N/A,#N/A,TRUE,"Лист2";#N/A,#N/A,TRUE,"Лист3"}</definedName>
    <definedName name="ррр"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ск2">#N/A</definedName>
    <definedName name="рск3">#N/A</definedName>
    <definedName name="Рсрi">#REF!</definedName>
    <definedName name="рсср" localSheetId="1">'2024'!рсср</definedName>
    <definedName name="рсср" localSheetId="2">'2024 (корр)'!рсср</definedName>
    <definedName name="рсср">[0]!рсср</definedName>
    <definedName name="с" localSheetId="1">'2024'!с</definedName>
    <definedName name="с" localSheetId="2">'2024 (корр)'!с</definedName>
    <definedName name="с">[0]!с</definedName>
    <definedName name="с_ОГП_опл_ден" localSheetId="1">#REF!</definedName>
    <definedName name="с_ОГП_опл_ден" localSheetId="2">#REF!</definedName>
    <definedName name="с_ОГП_опл_ден">#REF!</definedName>
    <definedName name="с_ОГП_опл_мет" localSheetId="1">#REF!</definedName>
    <definedName name="с_ОГП_опл_мет" localSheetId="2">#REF!</definedName>
    <definedName name="с_ОГП_опл_мет">#REF!</definedName>
    <definedName name="с_ОГП_опл_откл">#REF!</definedName>
    <definedName name="с_ОГП_опл_проч">#REF!</definedName>
    <definedName name="с1" localSheetId="1">'2024'!с1</definedName>
    <definedName name="с1" localSheetId="2">'2024 (корр)'!с1</definedName>
    <definedName name="с1">[0]!с1</definedName>
    <definedName name="СальдоПереток">'[14]Производство электроэнергии'!$A$38</definedName>
    <definedName name="самара">#REF!</definedName>
    <definedName name="сапвпавапвапвп" localSheetId="1">'2024'!сапвпавапвапвп</definedName>
    <definedName name="сапвпавапвапвп" localSheetId="2">'2024 (корр)'!сапвпавапвапвп</definedName>
    <definedName name="сапвпавапвапвп">[0]!сапвпавапвапвп</definedName>
    <definedName name="сваеррта" localSheetId="1">'2024'!сваеррта</definedName>
    <definedName name="сваеррта" localSheetId="2">'2024 (корр)'!сваеррта</definedName>
    <definedName name="сваеррта">[0]!сваеррта</definedName>
    <definedName name="свмпвппв" localSheetId="1">'2024'!свмпвппв</definedName>
    <definedName name="свмпвппв" localSheetId="2">'2024 (корр)'!свмпвппв</definedName>
    <definedName name="свмпвппв">[0]!свмпвппв</definedName>
    <definedName name="Сводная_таблица_по_эл.эн" localSheetId="1">#REF!</definedName>
    <definedName name="Сводная_таблица_по_эл.эн" localSheetId="2">#REF!</definedName>
    <definedName name="Сводная_таблица_по_эл.эн">#REF!</definedName>
    <definedName name="Сводная_таблица_тарифов_на_тепловую_энергию_и_мощность" localSheetId="1">#REF!</definedName>
    <definedName name="Сводная_таблица_тарифов_на_тепловую_энергию_и_мощность" localSheetId="2">#REF!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водный_бюджет_прям_затрат_РСК">#REF!</definedName>
    <definedName name="СДТУ">'[93]ПС рек'!#REF!</definedName>
    <definedName name="себ">#N/A</definedName>
    <definedName name="себестоимость2" localSheetId="1">'2024'!себестоимость2</definedName>
    <definedName name="себестоимость2" localSheetId="2">'2024 (корр)'!себестоимость2</definedName>
    <definedName name="себестоимость2">[0]!себестоимость2</definedName>
    <definedName name="сель">#N/A</definedName>
    <definedName name="сельск.хоз">#N/A</definedName>
    <definedName name="семь" localSheetId="1">#REF!</definedName>
    <definedName name="семь" localSheetId="2">#REF!</definedName>
    <definedName name="семь">#REF!</definedName>
    <definedName name="сен" localSheetId="1">#REF!</definedName>
    <definedName name="сен" localSheetId="2">#REF!</definedName>
    <definedName name="сен">#REF!</definedName>
    <definedName name="сен2">#REF!</definedName>
    <definedName name="сиитьь" localSheetId="1" hidden="1">{#N/A,#N/A,TRUE,"Лист1";#N/A,#N/A,TRUE,"Лист2";#N/A,#N/A,TRUE,"Лист3"}</definedName>
    <definedName name="сиитьь" localSheetId="2" hidden="1">{#N/A,#N/A,TRUE,"Лист1";#N/A,#N/A,TRUE,"Лист2";#N/A,#N/A,TRUE,"Лист3"}</definedName>
    <definedName name="сиитьь" hidden="1">{#N/A,#N/A,TRUE,"Лист1";#N/A,#N/A,TRUE,"Лист2";#N/A,#N/A,TRUE,"Лист3"}</definedName>
    <definedName name="ск" localSheetId="1">'2024'!ск</definedName>
    <definedName name="ск" localSheetId="2">'2024 (корр)'!ск</definedName>
    <definedName name="ск">[0]!ск</definedName>
    <definedName name="скидка" localSheetId="1">#REF!</definedName>
    <definedName name="скидка" localSheetId="2">#REF!</definedName>
    <definedName name="скидка">#REF!</definedName>
    <definedName name="см.1" localSheetId="1">'[38]4'!#REF!</definedName>
    <definedName name="см.1" localSheetId="2">'[38]4'!#REF!</definedName>
    <definedName name="см.1">'[38]4'!#REF!</definedName>
    <definedName name="смета">#N/A</definedName>
    <definedName name="СН_З" localSheetId="1">#REF!</definedName>
    <definedName name="СН_З" localSheetId="2">#REF!</definedName>
    <definedName name="СН_З">#REF!</definedName>
    <definedName name="СН_И" localSheetId="1">#REF!</definedName>
    <definedName name="СН_И">#REF!</definedName>
    <definedName name="СН_С">#REF!</definedName>
    <definedName name="СОБ">'[93]ПС рек'!#REF!</definedName>
    <definedName name="Собст">'[101]эл ст'!$A$360:$IV$360</definedName>
    <definedName name="Собств">'[101]эл ст'!$A$369:$IV$369</definedName>
    <definedName name="сода_вн">#REF!</definedName>
    <definedName name="сода_вн_РАМ">#REF!</definedName>
    <definedName name="сода_внр_РАМ">#REF!</definedName>
    <definedName name="сода_ВСЕГО">#REF!</definedName>
    <definedName name="сода_РА">#REF!</definedName>
    <definedName name="сода_экс">#REF!</definedName>
    <definedName name="сокращение" localSheetId="1">'2024'!сокращение</definedName>
    <definedName name="сокращение" localSheetId="2">'2024 (корр)'!сокращение</definedName>
    <definedName name="сокращение">[0]!сокращение</definedName>
    <definedName name="сомп" localSheetId="1">'2024'!сомп</definedName>
    <definedName name="сомп" localSheetId="2">'2024 (корр)'!сомп</definedName>
    <definedName name="сомп">[0]!сомп</definedName>
    <definedName name="сомпас" localSheetId="1">'2024'!сомпас</definedName>
    <definedName name="сомпас" localSheetId="2">'2024 (корр)'!сомпас</definedName>
    <definedName name="сомпас">[0]!сомпас</definedName>
    <definedName name="СП">[99]Списки!$K$1:$K$2</definedName>
    <definedName name="Список_ДЗО">'[96]Список ДЗО'!$B$8:$B$21</definedName>
    <definedName name="список_контр.котловой">[124]t_Настройки!$B$42:$B$53</definedName>
    <definedName name="Список_контрагентов">[124]t_Настройки!$B$36:$B$39</definedName>
    <definedName name="Список_филиалов">[124]t_Настройки!$B$23:$B$26</definedName>
    <definedName name="список_филиалов1">[124]t_Настройки!$B$29:$B$33</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с" localSheetId="1">'2024'!сс</definedName>
    <definedName name="сс" localSheetId="2">'2024 (корр)'!сс</definedName>
    <definedName name="сс">[0]!сс</definedName>
    <definedName name="ссс" localSheetId="1">'2024'!ссс</definedName>
    <definedName name="ссс" localSheetId="2">'2024 (корр)'!ссс</definedName>
    <definedName name="ссс">[0]!ссс</definedName>
    <definedName name="сссс" localSheetId="1">'2024'!сссс</definedName>
    <definedName name="сссс" localSheetId="2">'2024 (корр)'!сссс</definedName>
    <definedName name="сссс">[0]!сссс</definedName>
    <definedName name="ссы" localSheetId="1">'2024'!ссы</definedName>
    <definedName name="ссы" localSheetId="2">'2024 (корр)'!ссы</definedName>
    <definedName name="ссы">[0]!ссы</definedName>
    <definedName name="ссы2" localSheetId="1">'2024'!ссы2</definedName>
    <definedName name="ссы2" localSheetId="2">'2024 (корр)'!ссы2</definedName>
    <definedName name="ссы2">[0]!ссы2</definedName>
    <definedName name="Ставка_ЕСН">0.26</definedName>
    <definedName name="ставка_НДС">18%</definedName>
    <definedName name="Ставка_Соц._На_несчастн">'[38]4'!#REF!</definedName>
    <definedName name="Статья">#REF!</definedName>
    <definedName name="Стр_Кот">[14]структура!$A$38</definedName>
    <definedName name="Стр_ПерТЭ">[14]структура!$A$48</definedName>
    <definedName name="Стр_ПерЭЭ">[14]структура!$A$16</definedName>
    <definedName name="Стр_ПрТЭ">[14]структура!$A$26</definedName>
    <definedName name="Стр_ПрЭЭ">[14]структура!$A$5</definedName>
    <definedName name="Стр_ТЭС">[14]структура!$A$32</definedName>
    <definedName name="Стр_Финансы">[14]структура!$A$84</definedName>
    <definedName name="Стр_Финансы2">[14]структура!$A$49</definedName>
    <definedName name="стр26"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ульфат_ВСЕГО">#REF!</definedName>
    <definedName name="сульфат_ком_воз">#REF!</definedName>
    <definedName name="сульфат_экс">#REF!</definedName>
    <definedName name="сумм">'[125]свод по ЦФО'!$G$425</definedName>
    <definedName name="сумма_по_договору">#REF!</definedName>
    <definedName name="схемные_зачеты">#REF!</definedName>
    <definedName name="сырыП">#REF!</definedName>
    <definedName name="сырыФ">#REF!</definedName>
    <definedName name="сырье_КХП_опл_д">#REF!</definedName>
    <definedName name="сырье_КХП_опл_м">#REF!</definedName>
    <definedName name="сырье_КХП_опл_откл">#REF!</definedName>
    <definedName name="сырье_КХП_опл_пр">#REF!</definedName>
    <definedName name="сырье_КХП_оплата">#REF!</definedName>
    <definedName name="сырье_КХП_потр">#REF!</definedName>
    <definedName name="сырье_ОГП_оплата">#REF!</definedName>
    <definedName name="сырье_ОГП_потр">#REF!</definedName>
    <definedName name="т" localSheetId="1">'2024'!т</definedName>
    <definedName name="т" localSheetId="2">'2024 (корр)'!т</definedName>
    <definedName name="т">[0]!т</definedName>
    <definedName name="т_аб_пл_1" localSheetId="1">'[107]т1.15(смета8а)'!#REF!</definedName>
    <definedName name="т_аб_пл_1" localSheetId="2">'[107]т1.15(смета8а)'!#REF!</definedName>
    <definedName name="т_аб_пл_1">'[107]т1.15(смета8а)'!#REF!</definedName>
    <definedName name="т_сбыт_1" localSheetId="1">'[107]т1.15(смета8а)'!#REF!</definedName>
    <definedName name="т_сбыт_1" localSheetId="2">'[107]т1.15(смета8а)'!#REF!</definedName>
    <definedName name="т_сбыт_1">'[107]т1.15(смета8а)'!#REF!</definedName>
    <definedName name="т11всего_1">[14]Т11!$B$38</definedName>
    <definedName name="т11всего_2">[14]Т11!$B$69</definedName>
    <definedName name="Т12_4мес">#N/A</definedName>
    <definedName name="т12п1_1">[63]Т12!$A$10</definedName>
    <definedName name="т12п1_2">[63]Т12!$A$22</definedName>
    <definedName name="т12п2_1">[63]Т12!$A$15</definedName>
    <definedName name="т12п2_2">[63]Т12!$A$27</definedName>
    <definedName name="т19.1п16">[14]Т19.1!$B$39</definedName>
    <definedName name="т1п15">[14]Т1!$B$36</definedName>
    <definedName name="т2.3.10">#N/A</definedName>
    <definedName name="т2п11">[14]Т2!$B$42</definedName>
    <definedName name="т2п12">[14]Т2!$B$47</definedName>
    <definedName name="т2п13">[14]Т2!$B$48</definedName>
    <definedName name="т3итого">[14]Т3!$B$31</definedName>
    <definedName name="т3п3">[63]Т3!#REF!</definedName>
    <definedName name="т6п5_1">[14]Т6!$B$12</definedName>
    <definedName name="т6п5_2">[14]Т6!$B$18</definedName>
    <definedName name="т7п4_1">[14]Т7!$B$20</definedName>
    <definedName name="т7п4_2">[14]Т7!$B$37</definedName>
    <definedName name="т7п5_1">[14]Т7!$B$22</definedName>
    <definedName name="т7п5_2">[14]Т7!$B$39</definedName>
    <definedName name="т7п6_1">[14]Т7!$B$25</definedName>
    <definedName name="т7п6_2">[14]Т7!$B$42</definedName>
    <definedName name="т8п1">[14]Т8!$B$8</definedName>
    <definedName name="табл">[1]!табл</definedName>
    <definedName name="таблица">#REF!</definedName>
    <definedName name="талоырал"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ня" localSheetId="1">'2024'!таня</definedName>
    <definedName name="таня" localSheetId="2">'2024 (корр)'!таня</definedName>
    <definedName name="таня">[0]!таня</definedName>
    <definedName name="та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тпатпатпа" localSheetId="1">'2024'!таптпатпатпа</definedName>
    <definedName name="таптпатпатпа" localSheetId="2">'2024 (корр)'!таптпатпатпа</definedName>
    <definedName name="таптпатпатпа">[0]!таптпатпатпа</definedName>
    <definedName name="тар" localSheetId="1">'2024'!тар</definedName>
    <definedName name="тар" localSheetId="2">'2024 (корр)'!тар</definedName>
    <definedName name="тар">[0]!тар</definedName>
    <definedName name="ТАР2" localSheetId="1">'2024'!ТАР2</definedName>
    <definedName name="ТАР2" localSheetId="2">'2024 (корр)'!ТАР2</definedName>
    <definedName name="ТАР2">[0]!ТАР2</definedName>
    <definedName name="тари"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localSheetId="1">'2024'!тариф</definedName>
    <definedName name="тариф" localSheetId="2">'2024 (корр)'!тариф</definedName>
    <definedName name="тариф">[0]!тариф</definedName>
    <definedName name="тариф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3" localSheetId="1">'2024'!Тариф3</definedName>
    <definedName name="Тариф3" localSheetId="2">'2024 (корр)'!Тариф3</definedName>
    <definedName name="Тариф3">[0]!Тариф3</definedName>
    <definedName name="ТАРОРОЛРОЛО" localSheetId="1">'2024'!ТАРОРОЛРОЛО</definedName>
    <definedName name="ТАРОРОЛРОЛО" localSheetId="2">'2024 (корр)'!ТАРОРОЛРОЛО</definedName>
    <definedName name="ТАРОРОЛРОЛО">[0]!ТАРОРОЛРОЛО</definedName>
    <definedName name="ТД_опл_ден" localSheetId="1">#REF!</definedName>
    <definedName name="ТД_опл_ден" localSheetId="2">#REF!</definedName>
    <definedName name="ТД_опл_ден">#REF!</definedName>
    <definedName name="ТД_опл_мет" localSheetId="1">#REF!</definedName>
    <definedName name="ТД_опл_мет" localSheetId="2">#REF!</definedName>
    <definedName name="ТД_опл_мет">#REF!</definedName>
    <definedName name="ТД_опл_откл">#REF!</definedName>
    <definedName name="ТД_опл_проч">#REF!</definedName>
    <definedName name="ТД_оплата">#REF!</definedName>
    <definedName name="ТД_потр">#REF!</definedName>
    <definedName name="ТЕК_ДЕБИТ">#REF!</definedName>
    <definedName name="ТЕК_КРЕДИТ">#REF!</definedName>
    <definedName name="ТЕК_ОБЪЕМ">#REF!</definedName>
    <definedName name="ТЕК_РЕАЛ">#REF!</definedName>
    <definedName name="текмес">#REF!</definedName>
    <definedName name="текмес2">#REF!</definedName>
    <definedName name="тепло" localSheetId="1">'2024'!тепло</definedName>
    <definedName name="тепло" localSheetId="2">'2024 (корр)'!тепло</definedName>
    <definedName name="тепло">[0]!тепло</definedName>
    <definedName name="тим"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п_свода">'[38]4'!$B$10</definedName>
    <definedName name="титул_пред">[1]!титул_пред</definedName>
    <definedName name="ТМП_опл_ден">#REF!</definedName>
    <definedName name="ТМП_опл_мет">#REF!</definedName>
    <definedName name="ТМП_опл_откл">#REF!</definedName>
    <definedName name="ТМП_опл_проч">#REF!</definedName>
    <definedName name="ТМП_оплата">#REF!</definedName>
    <definedName name="ТМП_потр">#REF!</definedName>
    <definedName name="тов">#N/A</definedName>
    <definedName name="ТОВН">[126]Const!$Q$11</definedName>
    <definedName name="ТОНН">[126]Const!$Q$14</definedName>
    <definedName name="то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СН">[106]Const!$Q$11</definedName>
    <definedName name="ТОСН1">[126]Const!$Q$12</definedName>
    <definedName name="ТОСН2">[126]Const!$Q$13</definedName>
    <definedName name="тп" localSheetId="1" hidden="1">{#N/A,#N/A,TRUE,"Лист1";#N/A,#N/A,TRUE,"Лист2";#N/A,#N/A,TRUE,"Лист3"}</definedName>
    <definedName name="тп" localSheetId="2" hidden="1">{#N/A,#N/A,TRUE,"Лист1";#N/A,#N/A,TRUE,"Лист2";#N/A,#N/A,TRUE,"Лист3"}</definedName>
    <definedName name="тп" hidden="1">{#N/A,#N/A,TRUE,"Лист1";#N/A,#N/A,TRUE,"Лист2";#N/A,#N/A,TRUE,"Лист3"}</definedName>
    <definedName name="ТПм">'[127]НВВ утв тарифы'!$H$17</definedName>
    <definedName name="тпрт" localSheetId="1">'2024'!тпрт</definedName>
    <definedName name="тпрт" localSheetId="2">'2024 (корр)'!тпрт</definedName>
    <definedName name="тпрт">[0]!тпрт</definedName>
    <definedName name="ТПСН2">[106]Const!$Q$9</definedName>
    <definedName name="ТПЭВН">[126]Const!$Q$7</definedName>
    <definedName name="ТПЭСН1">[126]Const!$Q$8</definedName>
    <definedName name="ТПЭСН2">[126]Const!$Q$9</definedName>
    <definedName name="третий">#REF!</definedName>
    <definedName name="три">#N/A</definedName>
    <definedName name="троболю" localSheetId="1">'2024'!троболю</definedName>
    <definedName name="троболю" localSheetId="2">'2024 (корр)'!троболю</definedName>
    <definedName name="троболю">[0]!троболю</definedName>
    <definedName name="т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#REF!</definedName>
    <definedName name="тфф"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ь" localSheetId="1">'2024'!ть</definedName>
    <definedName name="ть" localSheetId="2">'2024 (корр)'!ть</definedName>
    <definedName name="ть">[0]!ть</definedName>
    <definedName name="ТЭП2" localSheetId="1" hidden="1">{#N/A,#N/A,TRUE,"Лист1";#N/A,#N/A,TRUE,"Лист2";#N/A,#N/A,TRUE,"Лист3"}</definedName>
    <definedName name="ТЭП2" localSheetId="2" hidden="1">{#N/A,#N/A,TRUE,"Лист1";#N/A,#N/A,TRUE,"Лист2";#N/A,#N/A,TRUE,"Лист3"}</definedName>
    <definedName name="ТЭП2" hidden="1">{#N/A,#N/A,TRUE,"Лист1";#N/A,#N/A,TRUE,"Лист2";#N/A,#N/A,TRUE,"Лист3"}</definedName>
    <definedName name="Тэс">'[128]расчет тарифов'!#REF!</definedName>
    <definedName name="ТЭЦ" localSheetId="1">'2024'!ТЭЦ</definedName>
    <definedName name="ТЭЦ" localSheetId="2">'2024 (корр)'!ТЭЦ</definedName>
    <definedName name="ТЭЦ">[0]!ТЭЦ</definedName>
    <definedName name="Тюменьэнерго" localSheetId="1">#REF!</definedName>
    <definedName name="Тюменьэнерго" localSheetId="2">#REF!</definedName>
    <definedName name="Тюменьэнерго">#REF!</definedName>
    <definedName name="у" localSheetId="1">'2024'!у</definedName>
    <definedName name="у" localSheetId="2">'2024 (корр)'!у</definedName>
    <definedName name="у">[0]!у</definedName>
    <definedName name="у1" localSheetId="1">'2024'!у1</definedName>
    <definedName name="у1" localSheetId="2">'2024 (корр)'!у1</definedName>
    <definedName name="у1">[0]!у1</definedName>
    <definedName name="уа">'[129]ИТ-бюджет'!$L$5:$L$99</definedName>
    <definedName name="уакувпа">'[127]ИТ-бюджет'!$L$5:$L$99</definedName>
    <definedName name="уваупа">'[130]ИТ-бюджет'!$L$5:$L$99</definedName>
    <definedName name="увп">'[131]ИТ-бюджет'!$L$5:$L$98</definedName>
    <definedName name="УГОЛЬ">[102]Справочники!$A$19:$A$21</definedName>
    <definedName name="уголь_опл_ден">#REF!</definedName>
    <definedName name="уголь_опл_мет">#REF!</definedName>
    <definedName name="уголь_опл_откл">#REF!</definedName>
    <definedName name="уголь_опл_проч">#REF!</definedName>
    <definedName name="уголь_оплата">#REF!</definedName>
    <definedName name="уголь_потр">#REF!</definedName>
    <definedName name="угпена_ВСЕГО">#REF!</definedName>
    <definedName name="угпена_ОКСА_ВСЕГО">#REF!</definedName>
    <definedName name="УГЭ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епа">#REF!</definedName>
    <definedName name="уепау">#REF!</definedName>
    <definedName name="ук" localSheetId="1">'2024'!ук</definedName>
    <definedName name="ук" localSheetId="2">'2024 (корр)'!ук</definedName>
    <definedName name="ук">[0]!ук</definedName>
    <definedName name="укеееукеееееееееееееее" localSheetId="1" hidden="1">{#N/A,#N/A,TRUE,"Лист1";#N/A,#N/A,TRUE,"Лист2";#N/A,#N/A,TRUE,"Лист3"}</definedName>
    <definedName name="укеееукеееееееееееееее" localSheetId="2" hidden="1">{#N/A,#N/A,TRUE,"Лист1";#N/A,#N/A,TRUE,"Лист2";#N/A,#N/A,TRUE,"Лист3"}</definedName>
    <definedName name="укеееукеееееееееееееее" hidden="1">{#N/A,#N/A,TRUE,"Лист1";#N/A,#N/A,TRUE,"Лист2";#N/A,#N/A,TRUE,"Лист3"}</definedName>
    <definedName name="укеукеуеуе" localSheetId="1" hidden="1">{#N/A,#N/A,TRUE,"Лист1";#N/A,#N/A,TRUE,"Лист2";#N/A,#N/A,TRUE,"Лист3"}</definedName>
    <definedName name="укеукеуеуе" localSheetId="2" hidden="1">{#N/A,#N/A,TRUE,"Лист1";#N/A,#N/A,TRUE,"Лист2";#N/A,#N/A,TRUE,"Лист3"}</definedName>
    <definedName name="укеукеуеуе" hidden="1">{#N/A,#N/A,TRUE,"Лист1";#N/A,#N/A,TRUE,"Лист2";#N/A,#N/A,TRUE,"Лист3"}</definedName>
    <definedName name="укмуеи">#N/A</definedName>
    <definedName name="уку">#N/A</definedName>
    <definedName name="умер">#N/A</definedName>
    <definedName name="УОПС">#REF!</definedName>
    <definedName name="уп">'[132]ИТ-бюджет'!$L$5:$L$99</definedName>
    <definedName name="упавп">'[120]ИТ-бюджет'!$L$5:$L$99</definedName>
    <definedName name="упакуп">#REF!</definedName>
    <definedName name="упауп" localSheetId="1">'2024'!упауп</definedName>
    <definedName name="упауп" localSheetId="2">'2024 (корр)'!упауп</definedName>
    <definedName name="упауп">[0]!упауп</definedName>
    <definedName name="уплач" localSheetId="1">#REF!</definedName>
    <definedName name="уплач" localSheetId="2">#REF!</definedName>
    <definedName name="уплач">#REF!</definedName>
    <definedName name="усл_кред_орг" localSheetId="1">#REF!</definedName>
    <definedName name="усл_кред_орг" localSheetId="2">#REF!</definedName>
    <definedName name="усл_кред_орг">#REF!</definedName>
    <definedName name="уу" localSheetId="1">'2024'!уу</definedName>
    <definedName name="уу" localSheetId="2">'2024 (корр)'!уу</definedName>
    <definedName name="уу">[0]!уу</definedName>
    <definedName name="ууу"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у" localSheetId="1">'2024'!уууу</definedName>
    <definedName name="уууу" localSheetId="2">'2024 (корр)'!уууу</definedName>
    <definedName name="уууу">[0]!уууу</definedName>
    <definedName name="ууууу">#N/A</definedName>
    <definedName name="уууууууу" localSheetId="1">#REF!</definedName>
    <definedName name="уууууууу" localSheetId="2">#REF!</definedName>
    <definedName name="уууууууу">#REF!</definedName>
    <definedName name="ууууууууууууууууу" localSheetId="1">'2024'!ууууууууууууууууу</definedName>
    <definedName name="ууууууууууууууууу" localSheetId="2">'2024 (корр)'!ууууууууууууууууу</definedName>
    <definedName name="ууууууууууууууууу">[0]!ууууууууууууууууу</definedName>
    <definedName name="УФ" localSheetId="1">'2024'!УФ</definedName>
    <definedName name="УФ" localSheetId="2">'2024 (корр)'!УФ</definedName>
    <definedName name="УФ">[0]!УФ</definedName>
    <definedName name="уыавыапвпаворорол" localSheetId="1" hidden="1">{#N/A,#N/A,TRUE,"Лист1";#N/A,#N/A,TRUE,"Лист2";#N/A,#N/A,TRUE,"Лист3"}</definedName>
    <definedName name="уыавыапвпаворорол" localSheetId="2" hidden="1">{#N/A,#N/A,TRUE,"Лист1";#N/A,#N/A,TRUE,"Лист2";#N/A,#N/A,TRUE,"Лист3"}</definedName>
    <definedName name="уыавыапвпаворорол" hidden="1">{#N/A,#N/A,TRUE,"Лист1";#N/A,#N/A,TRUE,"Лист2";#N/A,#N/A,TRUE,"Лист3"}</definedName>
    <definedName name="уываываывыпавыа" localSheetId="1">'2024'!уываываывыпавыа</definedName>
    <definedName name="уываываывыпавыа" localSheetId="2">'2024 (корр)'!уываываывыпавыа</definedName>
    <definedName name="уываываывыпавыа">[0]!уываываывыпавыа</definedName>
    <definedName name="уыукпе" localSheetId="1">'2024'!уыукпе</definedName>
    <definedName name="уыукпе" localSheetId="2">'2024 (корр)'!уыукпе</definedName>
    <definedName name="уыукпе">[0]!уыукпе</definedName>
    <definedName name="уыыыф">#N/A</definedName>
    <definedName name="Ф16" localSheetId="1">#REF!</definedName>
    <definedName name="Ф16" localSheetId="2">#REF!</definedName>
    <definedName name="Ф16">#REF!</definedName>
    <definedName name="ф2">'[128]план 2000'!$G$643</definedName>
    <definedName name="ф30">#REF!</definedName>
    <definedName name="Файл">#REF!</definedName>
    <definedName name="ФАКТ">#REF!</definedName>
    <definedName name="ФАКТ_ПОСТ">#REF!</definedName>
    <definedName name="ФАКТ_ПОСТ_1">#REF!</definedName>
    <definedName name="ФАКТ_ПОСТ_2">#REF!</definedName>
    <definedName name="ФАКТ_ПОСТ_3">#REF!</definedName>
    <definedName name="ФАКТ_ПОСТ_4">#REF!</definedName>
    <definedName name="ФАКТ_ПОСТ_5">#REF!</definedName>
    <definedName name="ФАКТ_ПРОДАЖ">#REF!</definedName>
    <definedName name="ФАКТ_тн">#REF!</definedName>
    <definedName name="факт1">#REF!</definedName>
    <definedName name="факт2">#REF!</definedName>
    <definedName name="фам" localSheetId="1">'2024'!фам</definedName>
    <definedName name="фам" localSheetId="2">'2024 (корр)'!фам</definedName>
    <definedName name="фам">[0]!фам</definedName>
    <definedName name="фат"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выапм\">[1]!фвыапм\</definedName>
    <definedName name="фев">#REF!</definedName>
    <definedName name="фев2">#REF!</definedName>
    <definedName name="февраль"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враль"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нс"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лиал" hidden="1">#REF!</definedName>
    <definedName name="фи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Литраж">#REF!</definedName>
    <definedName name="фм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о">[6]Лист1!#REF!</definedName>
    <definedName name="фо_а_н_пц">[69]рабочий!$AR$240:$BI$263</definedName>
    <definedName name="фо_а_с_пц">[69]рабочий!$AS$202:$BI$224</definedName>
    <definedName name="фо_н_03">[69]рабочий!$X$305:$X$327</definedName>
    <definedName name="фо_н_04">[69]рабочий!$X$335:$X$357</definedName>
    <definedName name="форма" localSheetId="1">'2024'!форма</definedName>
    <definedName name="форма" localSheetId="2">'2024 (корр)'!форма</definedName>
    <definedName name="форма">[0]!форма</definedName>
    <definedName name="форма2" localSheetId="1">#REF!</definedName>
    <definedName name="форма2" localSheetId="2">#REF!</definedName>
    <definedName name="форма2">#REF!</definedName>
    <definedName name="фп"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родукт">#REF!</definedName>
    <definedName name="ФТоннаж">#REF!</definedName>
    <definedName name="фукнек">#N/A</definedName>
    <definedName name="ФУпаковка">#REF!</definedName>
    <definedName name="фф">[18]!фф</definedName>
    <definedName name="ффф">#REF!</definedName>
    <definedName name="фффф">#N/A</definedName>
    <definedName name="ФЦ1">#REF!</definedName>
    <definedName name="ФЦ2">#REF!</definedName>
    <definedName name="фцвуа">#REF!</definedName>
    <definedName name="фы"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аспит" localSheetId="1">'2024'!фыаспит</definedName>
    <definedName name="фыаспит" localSheetId="2">'2024 (корр)'!фыаспит</definedName>
    <definedName name="фыаспит">[0]!фыаспит</definedName>
    <definedName name="фы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localSheetId="1" hidden="1">{"Страница 1",#N/A,FALSE,"Модель Интенсивника";"Страница 2",#N/A,FALSE,"Модель Интенсивника";"Страница 3",#N/A,FALSE,"Модель Интенсивника"}</definedName>
    <definedName name="фывфыа" localSheetId="2" hidden="1">{"Страница 1",#N/A,FALSE,"Модель Интенсивника";"Страница 2",#N/A,FALSE,"Модель Интенсивника";"Страница 3",#N/A,FALSE,"Модель Интенсивника"}</definedName>
    <definedName name="фывфыа" hidden="1">{"Страница 1",#N/A,FALSE,"Модель Интенсивника";"Страница 2",#N/A,FALSE,"Модель Интенсивника";"Страница 3",#N/A,FALSE,"Модель Интенсивника"}</definedName>
    <definedName name="х" localSheetId="1">'2024'!х</definedName>
    <definedName name="х" localSheetId="2">'2024 (корр)'!х</definedName>
    <definedName name="х">[0]!х</definedName>
    <definedName name="хх" localSheetId="1">'2024'!хх</definedName>
    <definedName name="хх" localSheetId="2">'2024 (корр)'!хх</definedName>
    <definedName name="хх">[0]!хх</definedName>
    <definedName name="хххххххххххххх">#N/A</definedName>
    <definedName name="хэзббббшоолп" localSheetId="1">'2024'!хэзббббшоолп</definedName>
    <definedName name="хэзббббшоолп" localSheetId="2">'2024 (корр)'!хэзббббшоолп</definedName>
    <definedName name="хэзббббшоолп">[0]!хэзббббшоолп</definedName>
    <definedName name="ц" localSheetId="1">'2024'!ц</definedName>
    <definedName name="ц" localSheetId="2">'2024 (корр)'!ц</definedName>
    <definedName name="ц">[0]!ц</definedName>
    <definedName name="ц." localSheetId="1">'2024'!ц.</definedName>
    <definedName name="ц." localSheetId="2">'2024 (корр)'!ц.</definedName>
    <definedName name="ц.">[0]!ц.</definedName>
    <definedName name="ц1" localSheetId="1">'2024'!ц1</definedName>
    <definedName name="ц1" localSheetId="2">'2024 (корр)'!ц1</definedName>
    <definedName name="ц1">[0]!ц1</definedName>
    <definedName name="цемент_вн" localSheetId="1">#REF!</definedName>
    <definedName name="цемент_вн" localSheetId="2">#REF!</definedName>
    <definedName name="цемент_вн">#REF!</definedName>
    <definedName name="цемент_ВСЕГО" localSheetId="1">#REF!</definedName>
    <definedName name="цемент_ВСЕГО" localSheetId="2">#REF!</definedName>
    <definedName name="цемент_ВСЕГО">#REF!</definedName>
    <definedName name="цемент_РА">#REF!</definedName>
    <definedName name="цена"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_FeB">#REF!</definedName>
    <definedName name="цена_FeV">#REF!</definedName>
    <definedName name="цена_Nb">#REF!</definedName>
    <definedName name="цк"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П">#REF!</definedName>
    <definedName name="ЦП">[99]Списки!$I$2:$I$26</definedName>
    <definedName name="цу" localSheetId="1">'2024'!цу</definedName>
    <definedName name="цу" localSheetId="2">'2024 (корр)'!цу</definedName>
    <definedName name="цу">[0]!цу</definedName>
    <definedName name="цуа" localSheetId="1">'2024'!цуа</definedName>
    <definedName name="цуа" localSheetId="2">'2024 (корр)'!цуа</definedName>
    <definedName name="цуа">[0]!цуа</definedName>
    <definedName name="цуацммс">[1]!цуацммс</definedName>
    <definedName name="цуг"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пакувп">'[133]ИТ-бюджет'!$L$5:$L$98</definedName>
    <definedName name="цууу">#N/A</definedName>
    <definedName name="ццуу">#N/A</definedName>
    <definedName name="ццц"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localSheetI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 localSheetId="2"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авапвапвавав" localSheetId="1">'2024'!чавапвапвавав</definedName>
    <definedName name="чавапвапвавав" localSheetId="2">'2024 (корр)'!чавапвапвавав</definedName>
    <definedName name="чавапвапвавав">[0]!чавапвапвавав</definedName>
    <definedName name="Челябэнерго">[1]!Челябэнерго</definedName>
    <definedName name="черновик" localSheetId="1">'2024'!черновик</definedName>
    <definedName name="черновик" localSheetId="2">'2024 (корр)'!черновик</definedName>
    <definedName name="черновик">[0]!черновик</definedName>
    <definedName name="четвертый" localSheetId="1">#REF!</definedName>
    <definedName name="четвертый" localSheetId="2">#REF!</definedName>
    <definedName name="четвертый">#REF!</definedName>
    <definedName name="чч"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чи">[1]!ччи</definedName>
    <definedName name="ччч">#N/A</definedName>
    <definedName name="Ш_СК">[14]Ш_Передача_ЭЭ!$A$79</definedName>
    <definedName name="Шатилов" localSheetId="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localSheetId="2"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глоьотьиита" localSheetId="1">'2024'!шглоьотьиита</definedName>
    <definedName name="шглоьотьиита" localSheetId="2">'2024 (корр)'!шглоьотьиита</definedName>
    <definedName name="шглоьотьиита">[0]!шглоьотьиита</definedName>
    <definedName name="шгншногрппрпр" localSheetId="1">'2024'!шгншногрппрпр</definedName>
    <definedName name="шгншногрппрпр" localSheetId="2">'2024 (корр)'!шгншногрппрпр</definedName>
    <definedName name="шгншногрппрпр">[0]!шгншногрппрпр</definedName>
    <definedName name="шгоропропрап" localSheetId="1">'2024'!шгоропропрап</definedName>
    <definedName name="шгоропропрап" localSheetId="2">'2024 (корр)'!шгоропропрап</definedName>
    <definedName name="шгоропропрап">[0]!шгоропропрап</definedName>
    <definedName name="шгшрормпавкаы" localSheetId="1" hidden="1">{#N/A,#N/A,TRUE,"Лист1";#N/A,#N/A,TRUE,"Лист2";#N/A,#N/A,TRUE,"Лист3"}</definedName>
    <definedName name="шгшрормпавкаы" localSheetId="2" hidden="1">{#N/A,#N/A,TRUE,"Лист1";#N/A,#N/A,TRUE,"Лист2";#N/A,#N/A,TRUE,"Лист3"}</definedName>
    <definedName name="шгшрормпавкаы" hidden="1">{#N/A,#N/A,TRUE,"Лист1";#N/A,#N/A,TRUE,"Лист2";#N/A,#N/A,TRUE,"Лист3"}</definedName>
    <definedName name="шгшщгшпрпрапа" localSheetId="1">'2024'!шгшщгшпрпрапа</definedName>
    <definedName name="шгшщгшпрпрапа" localSheetId="2">'2024 (корр)'!шгшщгшпрпрапа</definedName>
    <definedName name="шгшщгшпрпрапа">[0]!шгшщгшпрпрапа</definedName>
    <definedName name="ШДГШ" localSheetId="1">'2024'!ШДГШ</definedName>
    <definedName name="ШДГШ" localSheetId="2">'2024 (корр)'!ШДГШ</definedName>
    <definedName name="ШДГШ">[0]!ШДГШ</definedName>
    <definedName name="шир_дан" localSheetId="1">#REF!</definedName>
    <definedName name="шир_дан" localSheetId="2">#REF!</definedName>
    <definedName name="шир_дан">#REF!</definedName>
    <definedName name="шир_отч" localSheetId="1">#REF!</definedName>
    <definedName name="шир_отч" localSheetId="2">#REF!</definedName>
    <definedName name="шир_отч">#REF!</definedName>
    <definedName name="шир_прош">#REF!</definedName>
    <definedName name="шир_тек">#REF!</definedName>
    <definedName name="шлак">#REF!</definedName>
    <definedName name="шлак_глин_тонн">#REF!</definedName>
    <definedName name="шлак_глиноз_тонн">#REF!</definedName>
    <definedName name="шоапвваыаыф" localSheetId="1" hidden="1">{#N/A,#N/A,TRUE,"Лист1";#N/A,#N/A,TRUE,"Лист2";#N/A,#N/A,TRUE,"Лист3"}</definedName>
    <definedName name="шоапвваыаыф" localSheetId="2" hidden="1">{#N/A,#N/A,TRUE,"Лист1";#N/A,#N/A,TRUE,"Лист2";#N/A,#N/A,TRUE,"Лист3"}</definedName>
    <definedName name="шоапвваыаыф" hidden="1">{#N/A,#N/A,TRUE,"Лист1";#N/A,#N/A,TRUE,"Лист2";#N/A,#N/A,TRUE,"Лист3"}</definedName>
    <definedName name="шогоитими" localSheetId="1">'2024'!шогоитими</definedName>
    <definedName name="шогоитими" localSheetId="2">'2024 (корр)'!шогоитими</definedName>
    <definedName name="шогоитими">[0]!шогоитими</definedName>
    <definedName name="шооитиаавч" localSheetId="1" hidden="1">{#N/A,#N/A,TRUE,"Лист1";#N/A,#N/A,TRUE,"Лист2";#N/A,#N/A,TRUE,"Лист3"}</definedName>
    <definedName name="шооитиаавч" localSheetId="2" hidden="1">{#N/A,#N/A,TRUE,"Лист1";#N/A,#N/A,TRUE,"Лист2";#N/A,#N/A,TRUE,"Лист3"}</definedName>
    <definedName name="шооитиаавч" hidden="1">{#N/A,#N/A,TRUE,"Лист1";#N/A,#N/A,TRUE,"Лист2";#N/A,#N/A,TRUE,"Лист3"}</definedName>
    <definedName name="шорорррпапра" localSheetId="1">'2024'!шорорррпапра</definedName>
    <definedName name="шорорррпапра" localSheetId="2">'2024 (корр)'!шорорррпапра</definedName>
    <definedName name="шорорррпапра">[0]!шорорррпапра</definedName>
    <definedName name="шоррпвакуф" localSheetId="1">'2024'!шоррпвакуф</definedName>
    <definedName name="шоррпвакуф" localSheetId="2">'2024 (корр)'!шоррпвакуф</definedName>
    <definedName name="шоррпвакуф">[0]!шоррпвакуф</definedName>
    <definedName name="шорттисаавч" localSheetId="1">'2024'!шорттисаавч</definedName>
    <definedName name="шорттисаавч" localSheetId="2">'2024 (корр)'!шорттисаавч</definedName>
    <definedName name="шорттисаавч">[0]!шорттисаавч</definedName>
    <definedName name="штлоррпммпачв" localSheetId="1">'2024'!штлоррпммпачв</definedName>
    <definedName name="штлоррпммпачв" localSheetId="2">'2024 (корр)'!штлоррпммпачв</definedName>
    <definedName name="штлоррпммпачв">[0]!штлоррпммпачв</definedName>
    <definedName name="штрафы" localSheetId="1">#REF!</definedName>
    <definedName name="штрафы" localSheetId="2">#REF!</definedName>
    <definedName name="штрафы">#REF!</definedName>
    <definedName name="шш" localSheetId="1">'2024'!шш</definedName>
    <definedName name="шш" localSheetId="2">'2024 (корр)'!шш</definedName>
    <definedName name="шш">[0]!шш</definedName>
    <definedName name="шшшш">#N/A</definedName>
    <definedName name="шшшшшо" localSheetId="1">'2024'!шшшшшо</definedName>
    <definedName name="шшшшшо" localSheetId="2">'2024 (корр)'!шшшшшо</definedName>
    <definedName name="шшшшшо">[0]!шшшшшо</definedName>
    <definedName name="шщщолоорпап" localSheetId="1">'2024'!шщщолоорпап</definedName>
    <definedName name="шщщолоорпап" localSheetId="2">'2024 (корр)'!шщщолоорпап</definedName>
    <definedName name="шщщолоорпап">[0]!шщщолоорпап</definedName>
    <definedName name="щ" localSheetId="1">'2024'!щ</definedName>
    <definedName name="щ" localSheetId="2">'2024 (корр)'!щ</definedName>
    <definedName name="щ">[0]!щ</definedName>
    <definedName name="щжшщ" localSheetId="1">'2024'!щжшщ</definedName>
    <definedName name="щжшщ" localSheetId="2">'2024 (корр)'!щжшщ</definedName>
    <definedName name="щжшщ">[0]!щжшщ</definedName>
    <definedName name="щжшщжщж" localSheetId="1">'2024'!щжшщжщж</definedName>
    <definedName name="щжшщжщж" localSheetId="2">'2024 (корр)'!щжшщжщж</definedName>
    <definedName name="щжшщжщж">[0]!щжшщжщж</definedName>
    <definedName name="щжшщжщжщ" localSheetId="1">'2024'!щжшщжщжщ</definedName>
    <definedName name="щжшщжщжщ" localSheetId="2">'2024 (корр)'!щжшщжщжщ</definedName>
    <definedName name="щжшщжщжщ">[0]!щжшщжщжщ</definedName>
    <definedName name="щжщшж" localSheetId="1">'2024'!щжщшж</definedName>
    <definedName name="щжщшж" localSheetId="2">'2024 (корр)'!щжщшж</definedName>
    <definedName name="щжщшж">[0]!щжщшж</definedName>
    <definedName name="щжщшжшщ" localSheetId="1">'2024'!щжщшжшщ</definedName>
    <definedName name="щжщшжшщ" localSheetId="2">'2024 (корр)'!щжщшжшщ</definedName>
    <definedName name="щжщшжшщ">[0]!щжщшжшщ</definedName>
    <definedName name="щзллторм" localSheetId="1">'2024'!щзллторм</definedName>
    <definedName name="щзллторм" localSheetId="2">'2024 (корр)'!щзллторм</definedName>
    <definedName name="щзллторм">[0]!щзллторм</definedName>
    <definedName name="щзшщлщщошшо" localSheetId="1">'2024'!щзшщлщщошшо</definedName>
    <definedName name="щзшщлщщошшо" localSheetId="2">'2024 (корр)'!щзшщлщщошшо</definedName>
    <definedName name="щзшщлщщошшо">[0]!щзшщлщщошшо</definedName>
    <definedName name="щзшщшщгшроо" localSheetId="1">'2024'!щзшщшщгшроо</definedName>
    <definedName name="щзшщшщгшроо" localSheetId="2">'2024 (корр)'!щзшщшщгшроо</definedName>
    <definedName name="щзшщшщгшроо">[0]!щзшщшщгшроо</definedName>
    <definedName name="щоллопекв" localSheetId="1">'2024'!щоллопекв</definedName>
    <definedName name="щоллопекв" localSheetId="2">'2024 (корр)'!щоллопекв</definedName>
    <definedName name="щоллопекв">[0]!щоллопекв</definedName>
    <definedName name="щомекв" localSheetId="1">'2024'!щомекв</definedName>
    <definedName name="щомекв" localSheetId="2">'2024 (корр)'!щомекв</definedName>
    <definedName name="щомекв">[0]!щомекв</definedName>
    <definedName name="щшгшиекв" localSheetId="1">'2024'!щшгшиекв</definedName>
    <definedName name="щшгшиекв" localSheetId="2">'2024 (корр)'!щшгшиекв</definedName>
    <definedName name="щшгшиекв">[0]!щшгшиекв</definedName>
    <definedName name="щшлдолрорми" localSheetId="1" hidden="1">{#N/A,#N/A,TRUE,"Лист1";#N/A,#N/A,TRUE,"Лист2";#N/A,#N/A,TRUE,"Лист3"}</definedName>
    <definedName name="щшлдолрорми" localSheetId="2" hidden="1">{#N/A,#N/A,TRUE,"Лист1";#N/A,#N/A,TRUE,"Лист2";#N/A,#N/A,TRUE,"Лист3"}</definedName>
    <definedName name="щшлдолрорми" hidden="1">{#N/A,#N/A,TRUE,"Лист1";#N/A,#N/A,TRUE,"Лист2";#N/A,#N/A,TRUE,"Лист3"}</definedName>
    <definedName name="щшолььти" localSheetId="1">'2024'!щшолььти</definedName>
    <definedName name="щшолььти" localSheetId="2">'2024 (корр)'!щшолььти</definedName>
    <definedName name="щшолььти">[0]!щшолььти</definedName>
    <definedName name="щшропса" localSheetId="1">'2024'!щшропса</definedName>
    <definedName name="щшропса" localSheetId="2">'2024 (корр)'!щшропса</definedName>
    <definedName name="щшропса">[0]!щшропса</definedName>
    <definedName name="щшщгтропрпвс" localSheetId="1">'2024'!щшщгтропрпвс</definedName>
    <definedName name="щшщгтропрпвс" localSheetId="2">'2024 (корр)'!щшщгтропрпвс</definedName>
    <definedName name="щшщгтропрпвс">[0]!щшщгтропрпвс</definedName>
    <definedName name="ъ" localSheetId="1">'2024'!ъ</definedName>
    <definedName name="ъ" localSheetId="2">'2024 (корр)'!ъ</definedName>
    <definedName name="ъ">[0]!ъ</definedName>
    <definedName name="ы">#N/A</definedName>
    <definedName name="ыаппр" localSheetId="1">'2024'!ыаппр</definedName>
    <definedName name="ыаппр" localSheetId="2">'2024 (корр)'!ыаппр</definedName>
    <definedName name="ыаппр">[0]!ыаппр</definedName>
    <definedName name="ыапр" localSheetId="1" hidden="1">{#N/A,#N/A,TRUE,"Лист1";#N/A,#N/A,TRUE,"Лист2";#N/A,#N/A,TRUE,"Лист3"}</definedName>
    <definedName name="ыапр" localSheetId="2" hidden="1">{#N/A,#N/A,TRUE,"Лист1";#N/A,#N/A,TRUE,"Лист2";#N/A,#N/A,TRUE,"Лист3"}</definedName>
    <definedName name="ыапр" hidden="1">{#N/A,#N/A,TRUE,"Лист1";#N/A,#N/A,TRUE,"Лист2";#N/A,#N/A,TRUE,"Лист3"}</definedName>
    <definedName name="ыауе">#N/A</definedName>
    <definedName name="ыаупп" localSheetId="1">'2024'!ыаупп</definedName>
    <definedName name="ыаупп" localSheetId="2">'2024 (корр)'!ыаупп</definedName>
    <definedName name="ыаупп">[0]!ыаупп</definedName>
    <definedName name="ыаыыа" localSheetId="1">'2024'!ыаыыа</definedName>
    <definedName name="ыаыыа" localSheetId="2">'2024 (корр)'!ыаыыа</definedName>
    <definedName name="ыаыыа">[0]!ыаыыа</definedName>
    <definedName name="ыв" localSheetId="1">'2024'!ыв</definedName>
    <definedName name="ыв" localSheetId="2">'2024 (корр)'!ыв</definedName>
    <definedName name="ыв">[0]!ыв</definedName>
    <definedName name="ывввввв">#N/A</definedName>
    <definedName name="ывпкывк" localSheetId="1">'2024'!ывпкывк</definedName>
    <definedName name="ывпкывк" localSheetId="2">'2024 (корр)'!ывпкывк</definedName>
    <definedName name="ывпкывк">[0]!ывпкывк</definedName>
    <definedName name="ывпмьпь" localSheetId="1">'2024'!ывпмьпь</definedName>
    <definedName name="ывпмьпь" localSheetId="2">'2024 (корр)'!ывпмьпь</definedName>
    <definedName name="ывпмьпь">[0]!ывпмьпь</definedName>
    <definedName name="ывы">#N/A</definedName>
    <definedName name="ывявапро" localSheetId="1">'2024'!ывявапро</definedName>
    <definedName name="ывявапро" localSheetId="2">'2024 (корр)'!ывявапро</definedName>
    <definedName name="ывявапро">[0]!ывявапро</definedName>
    <definedName name="ымпы" localSheetId="1">'2024'!ымпы</definedName>
    <definedName name="ымпы" localSheetId="2">'2024 (корр)'!ымпы</definedName>
    <definedName name="ымпы">[0]!ымпы</definedName>
    <definedName name="ыпр" localSheetId="1">'2024'!ыпр</definedName>
    <definedName name="ыпр" localSheetId="2">'2024 (корр)'!ыпр</definedName>
    <definedName name="ыпр">[0]!ыпр</definedName>
    <definedName name="ыпыим" localSheetId="1" hidden="1">{#N/A,#N/A,TRUE,"Лист1";#N/A,#N/A,TRUE,"Лист2";#N/A,#N/A,TRUE,"Лист3"}</definedName>
    <definedName name="ыпыим" localSheetId="2" hidden="1">{#N/A,#N/A,TRUE,"Лист1";#N/A,#N/A,TRUE,"Лист2";#N/A,#N/A,TRUE,"Лист3"}</definedName>
    <definedName name="ыпыим" hidden="1">{#N/A,#N/A,TRUE,"Лист1";#N/A,#N/A,TRUE,"Лист2";#N/A,#N/A,TRUE,"Лист3"}</definedName>
    <definedName name="ыпыпми" localSheetId="1" hidden="1">{#N/A,#N/A,TRUE,"Лист1";#N/A,#N/A,TRUE,"Лист2";#N/A,#N/A,TRUE,"Лист3"}</definedName>
    <definedName name="ыпыпми" localSheetId="2" hidden="1">{#N/A,#N/A,TRUE,"Лист1";#N/A,#N/A,TRUE,"Лист2";#N/A,#N/A,TRUE,"Лист3"}</definedName>
    <definedName name="ыпыпми" hidden="1">{#N/A,#N/A,TRUE,"Лист1";#N/A,#N/A,TRUE,"Лист2";#N/A,#N/A,TRUE,"Лист3"}</definedName>
    <definedName name="ысчпи" localSheetId="1" hidden="1">{#N/A,#N/A,TRUE,"Лист1";#N/A,#N/A,TRUE,"Лист2";#N/A,#N/A,TRUE,"Лист3"}</definedName>
    <definedName name="ысчпи" localSheetId="2" hidden="1">{#N/A,#N/A,TRUE,"Лист1";#N/A,#N/A,TRUE,"Лист2";#N/A,#N/A,TRUE,"Лист3"}</definedName>
    <definedName name="ысчпи" hidden="1">{#N/A,#N/A,TRUE,"Лист1";#N/A,#N/A,TRUE,"Лист2";#N/A,#N/A,TRUE,"Лист3"}</definedName>
    <definedName name="ыуаы" localSheetId="1" hidden="1">{#N/A,#N/A,TRUE,"Лист1";#N/A,#N/A,TRUE,"Лист2";#N/A,#N/A,TRUE,"Лист3"}</definedName>
    <definedName name="ыуаы" localSheetId="2" hidden="1">{#N/A,#N/A,TRUE,"Лист1";#N/A,#N/A,TRUE,"Лист2";#N/A,#N/A,TRUE,"Лист3"}</definedName>
    <definedName name="ыуаы" hidden="1">{#N/A,#N/A,TRUE,"Лист1";#N/A,#N/A,TRUE,"Лист2";#N/A,#N/A,TRUE,"Лист3"}</definedName>
    <definedName name="ыфса" localSheetId="1">'2024'!ыфса</definedName>
    <definedName name="ыфса" localSheetId="2">'2024 (корр)'!ыфса</definedName>
    <definedName name="ыфса">[0]!ыфса</definedName>
    <definedName name="ыццццц">#N/A</definedName>
    <definedName name="ыы" localSheetId="1"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 localSheetId="2"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ы" localSheetId="1" hidden="1">{#N/A,#N/A,FALSE,"Себестоимсть-97"}</definedName>
    <definedName name="ыыы" localSheetId="2" hidden="1">{#N/A,#N/A,FALSE,"Себестоимсть-97"}</definedName>
    <definedName name="ыыы" hidden="1">{#N/A,#N/A,FALSE,"Себестоимсть-97"}</definedName>
    <definedName name="ыыыы" localSheetId="1">'2024'!ыыыы</definedName>
    <definedName name="ыыыы" localSheetId="2">'2024 (корр)'!ыыыы</definedName>
    <definedName name="ыыыы">[0]!ыыыы</definedName>
    <definedName name="ыыыыыы">#N/A</definedName>
    <definedName name="ЬЬ">'[134]ИТОГИ  по Н,Р,Э,Q'!$A$2:$IV$4</definedName>
    <definedName name="ььтлдолртот" localSheetId="1">'2024'!ььтлдолртот</definedName>
    <definedName name="ььтлдолртот" localSheetId="2">'2024 (корр)'!ььтлдолртот</definedName>
    <definedName name="ььтлдолртот">[0]!ььтлдолртот</definedName>
    <definedName name="ЬЬЬ">'[135]ИТОГИ  по Н,Р,Э,Q'!$A$2:$IV$4</definedName>
    <definedName name="э" localSheetId="1">'2024'!э</definedName>
    <definedName name="э" localSheetId="2">'2024 (корр)'!э</definedName>
    <definedName name="э">[0]!э</definedName>
    <definedName name="экология">#N/A</definedName>
    <definedName name="электро">[1]!электро</definedName>
    <definedName name="электрол_РА">#REF!</definedName>
    <definedName name="электролит_РА">#REF!</definedName>
    <definedName name="ээ" localSheetId="1">'2024'!ээ</definedName>
    <definedName name="ээ" localSheetId="2">'2024 (корр)'!ээ</definedName>
    <definedName name="ээ">[0]!ээ</definedName>
    <definedName name="эээ" localSheetId="1">'2024'!эээ</definedName>
    <definedName name="эээ" localSheetId="2">'2024 (корр)'!эээ</definedName>
    <definedName name="эээ">[0]!эээ</definedName>
    <definedName name="ю" localSheetId="1">'2024'!ю</definedName>
    <definedName name="ю" localSheetId="2">'2024 (корр)'!ю</definedName>
    <definedName name="ю">[0]!ю</definedName>
    <definedName name="юбьбютьи" localSheetId="1" hidden="1">{#N/A,#N/A,TRUE,"Лист1";#N/A,#N/A,TRUE,"Лист2";#N/A,#N/A,TRUE,"Лист3"}</definedName>
    <definedName name="юбьбютьи" localSheetId="2" hidden="1">{#N/A,#N/A,TRUE,"Лист1";#N/A,#N/A,TRUE,"Лист2";#N/A,#N/A,TRUE,"Лист3"}</definedName>
    <definedName name="юбьбютьи" hidden="1">{#N/A,#N/A,TRUE,"Лист1";#N/A,#N/A,TRUE,"Лист2";#N/A,#N/A,TRUE,"Лист3"}</definedName>
    <definedName name="юдл">[1]!юдл</definedName>
    <definedName name="юлолтррпв" localSheetId="1" hidden="1">{#N/A,#N/A,TRUE,"Лист1";#N/A,#N/A,TRUE,"Лист2";#N/A,#N/A,TRUE,"Лист3"}</definedName>
    <definedName name="юлолтррпв" localSheetId="2" hidden="1">{#N/A,#N/A,TRUE,"Лист1";#N/A,#N/A,TRUE,"Лист2";#N/A,#N/A,TRUE,"Лист3"}</definedName>
    <definedName name="юлолтррпв" hidden="1">{#N/A,#N/A,TRUE,"Лист1";#N/A,#N/A,TRUE,"Лист2";#N/A,#N/A,TRUE,"Лист3"}</definedName>
    <definedName name="юю" localSheetId="1">P1_T29?item_ext?2СТ.Э</definedName>
    <definedName name="юю" localSheetId="2">P1_T29?item_ext?2СТ.Э</definedName>
    <definedName name="юю">P1_T29?item_ext?2СТ.Э</definedName>
    <definedName name="юююю" localSheetId="1">#REF!</definedName>
    <definedName name="юююю" localSheetId="2">#REF!</definedName>
    <definedName name="юююю">#REF!</definedName>
    <definedName name="ююююююю" localSheetId="1">'2024'!ююююююю</definedName>
    <definedName name="ююююююю" localSheetId="2">'2024 (корр)'!ююююююю</definedName>
    <definedName name="ююююююю">[0]!ююююююю</definedName>
    <definedName name="я" localSheetId="1">'2024'!я</definedName>
    <definedName name="я" localSheetId="2">'2024 (корр)'!я</definedName>
    <definedName name="я">[0]!я</definedName>
    <definedName name="я107" localSheetId="1">#REF!</definedName>
    <definedName name="я107" localSheetId="2">#REF!</definedName>
    <definedName name="я107">#REF!</definedName>
    <definedName name="я109" localSheetId="1">#REF!</definedName>
    <definedName name="я109" localSheetId="2">#REF!</definedName>
    <definedName name="я109">#REF!</definedName>
    <definedName name="я111">#REF!</definedName>
    <definedName name="я113">#REF!</definedName>
    <definedName name="я114">#REF!</definedName>
    <definedName name="янв">#REF!</definedName>
    <definedName name="янв2">#REF!</definedName>
    <definedName name="Янтарьэнерго">#REF!</definedName>
    <definedName name="яя" localSheetId="1">'2024'!яя</definedName>
    <definedName name="яя" localSheetId="2">'2024 (корр)'!яя</definedName>
    <definedName name="яя">[0]!яя</definedName>
    <definedName name="яяя" localSheetId="1">'2024'!яяя</definedName>
    <definedName name="яяя" localSheetId="2">'2024 (корр)'!яяя</definedName>
    <definedName name="яяя">[0]!яяя</definedName>
    <definedName name="яяяяяяя">#N/A</definedName>
  </definedNames>
  <calcPr calcId="145621"/>
</workbook>
</file>

<file path=xl/calcChain.xml><?xml version="1.0" encoding="utf-8"?>
<calcChain xmlns="http://schemas.openxmlformats.org/spreadsheetml/2006/main">
  <c r="H112" i="74" l="1"/>
  <c r="D112" i="74" l="1"/>
  <c r="H102" i="74"/>
  <c r="H103" i="74"/>
  <c r="H104" i="74"/>
  <c r="H101" i="74"/>
  <c r="H99" i="74"/>
  <c r="D100" i="74"/>
  <c r="F100" i="74" l="1"/>
  <c r="H100" i="74"/>
  <c r="F121" i="74" l="1"/>
  <c r="H122" i="74" l="1"/>
  <c r="H120" i="74"/>
  <c r="D122" i="74"/>
  <c r="H144" i="76"/>
  <c r="H142" i="76"/>
  <c r="H140" i="76"/>
  <c r="H139" i="76"/>
  <c r="H121" i="76"/>
  <c r="F121" i="76"/>
  <c r="H107" i="76"/>
  <c r="F107" i="76"/>
  <c r="F104" i="76" s="1"/>
  <c r="F111" i="76" s="1"/>
  <c r="D107" i="76"/>
  <c r="H104" i="76"/>
  <c r="H111" i="76" s="1"/>
  <c r="D104" i="76"/>
  <c r="D111" i="76" s="1"/>
  <c r="H99" i="76"/>
  <c r="F99" i="76"/>
  <c r="F96" i="76" s="1"/>
  <c r="D99" i="76"/>
  <c r="H96" i="76"/>
  <c r="D96" i="76"/>
  <c r="H93" i="76"/>
  <c r="F93" i="76"/>
  <c r="D93" i="76"/>
  <c r="H90" i="76"/>
  <c r="F90" i="76"/>
  <c r="D90" i="76"/>
  <c r="H87" i="76"/>
  <c r="F87" i="76"/>
  <c r="D87" i="76"/>
  <c r="H84" i="76"/>
  <c r="H83" i="76" s="1"/>
  <c r="F84" i="76"/>
  <c r="D84" i="76"/>
  <c r="D83" i="76" s="1"/>
  <c r="F83" i="76"/>
  <c r="H80" i="76"/>
  <c r="F80" i="76"/>
  <c r="D80" i="76"/>
  <c r="H77" i="76"/>
  <c r="F77" i="76"/>
  <c r="F76" i="76" s="1"/>
  <c r="D77" i="76"/>
  <c r="H76" i="76"/>
  <c r="D76" i="76"/>
  <c r="H73" i="76"/>
  <c r="F73" i="76"/>
  <c r="D73" i="76"/>
  <c r="H70" i="76"/>
  <c r="H69" i="76" s="1"/>
  <c r="F70" i="76"/>
  <c r="D70" i="76"/>
  <c r="D69" i="76" s="1"/>
  <c r="F69" i="76"/>
  <c r="H66" i="76"/>
  <c r="F66" i="76"/>
  <c r="D66" i="76"/>
  <c r="H63" i="76"/>
  <c r="F63" i="76"/>
  <c r="F62" i="76" s="1"/>
  <c r="D63" i="76"/>
  <c r="H62" i="76"/>
  <c r="D62" i="76"/>
  <c r="H59" i="76"/>
  <c r="F59" i="76"/>
  <c r="D59" i="76"/>
  <c r="H56" i="76"/>
  <c r="H55" i="76" s="1"/>
  <c r="F56" i="76"/>
  <c r="D56" i="76"/>
  <c r="D55" i="76" s="1"/>
  <c r="F55" i="76"/>
  <c r="H52" i="76"/>
  <c r="F52" i="76"/>
  <c r="D52" i="76"/>
  <c r="H49" i="76"/>
  <c r="F49" i="76"/>
  <c r="F48" i="76" s="1"/>
  <c r="D49" i="76"/>
  <c r="H48" i="76"/>
  <c r="D48" i="76"/>
  <c r="H45" i="76"/>
  <c r="F45" i="76"/>
  <c r="D45" i="76"/>
  <c r="H42" i="76"/>
  <c r="H41" i="76" s="1"/>
  <c r="F42" i="76"/>
  <c r="D42" i="76"/>
  <c r="D41" i="76" s="1"/>
  <c r="F41" i="76"/>
  <c r="H39" i="76"/>
  <c r="H37" i="76" s="1"/>
  <c r="F39" i="76"/>
  <c r="D39" i="76"/>
  <c r="H38" i="76"/>
  <c r="F38" i="76"/>
  <c r="F37" i="76" s="1"/>
  <c r="D38" i="76"/>
  <c r="D37" i="76"/>
  <c r="H36" i="76"/>
  <c r="F36" i="76"/>
  <c r="D36" i="76"/>
  <c r="H35" i="76"/>
  <c r="H34" i="76" s="1"/>
  <c r="H33" i="76" s="1"/>
  <c r="H31" i="76" s="1"/>
  <c r="F35" i="76"/>
  <c r="D35" i="76"/>
  <c r="D34" i="76" s="1"/>
  <c r="D33" i="76" s="1"/>
  <c r="D31" i="76" s="1"/>
  <c r="F34" i="76"/>
  <c r="F33" i="76" l="1"/>
  <c r="F31" i="76" s="1"/>
  <c r="H144" i="75" l="1"/>
  <c r="H143" i="75"/>
  <c r="H142" i="75"/>
  <c r="H140" i="75"/>
  <c r="H139" i="75"/>
  <c r="H121" i="75"/>
  <c r="F121" i="75"/>
  <c r="H111" i="75"/>
  <c r="H107" i="75"/>
  <c r="F107" i="75"/>
  <c r="F104" i="75" s="1"/>
  <c r="F111" i="75" s="1"/>
  <c r="D107" i="75"/>
  <c r="H104" i="75"/>
  <c r="D104" i="75"/>
  <c r="D111" i="75" s="1"/>
  <c r="H99" i="75"/>
  <c r="F99" i="75"/>
  <c r="D99" i="75"/>
  <c r="H96" i="75"/>
  <c r="F96" i="75"/>
  <c r="D96" i="75"/>
  <c r="H93" i="75"/>
  <c r="F93" i="75"/>
  <c r="D93" i="75"/>
  <c r="H90" i="75"/>
  <c r="F90" i="75"/>
  <c r="D90" i="75"/>
  <c r="D83" i="75" s="1"/>
  <c r="H87" i="75"/>
  <c r="F87" i="75"/>
  <c r="D87" i="75"/>
  <c r="H84" i="75"/>
  <c r="H83" i="75" s="1"/>
  <c r="F84" i="75"/>
  <c r="D84" i="75"/>
  <c r="F83" i="75"/>
  <c r="H80" i="75"/>
  <c r="F80" i="75"/>
  <c r="D80" i="75"/>
  <c r="D76" i="75" s="1"/>
  <c r="H77" i="75"/>
  <c r="F77" i="75"/>
  <c r="D77" i="75"/>
  <c r="H76" i="75"/>
  <c r="F76" i="75"/>
  <c r="H73" i="75"/>
  <c r="F73" i="75"/>
  <c r="F69" i="75" s="1"/>
  <c r="D73" i="75"/>
  <c r="H70" i="75"/>
  <c r="F70" i="75"/>
  <c r="D70" i="75"/>
  <c r="D69" i="75" s="1"/>
  <c r="H69" i="75"/>
  <c r="H66" i="75"/>
  <c r="H62" i="75" s="1"/>
  <c r="F66" i="75"/>
  <c r="D66" i="75"/>
  <c r="H63" i="75"/>
  <c r="F63" i="75"/>
  <c r="F62" i="75" s="1"/>
  <c r="D63" i="75"/>
  <c r="D62" i="75"/>
  <c r="H59" i="75"/>
  <c r="F59" i="75"/>
  <c r="D59" i="75"/>
  <c r="H56" i="75"/>
  <c r="H55" i="75" s="1"/>
  <c r="F56" i="75"/>
  <c r="D56" i="75"/>
  <c r="F55" i="75"/>
  <c r="D55" i="75"/>
  <c r="H52" i="75"/>
  <c r="F52" i="75"/>
  <c r="D52" i="75"/>
  <c r="D48" i="75" s="1"/>
  <c r="H49" i="75"/>
  <c r="F49" i="75"/>
  <c r="D49" i="75"/>
  <c r="H48" i="75"/>
  <c r="F48" i="75"/>
  <c r="H45" i="75"/>
  <c r="F45" i="75"/>
  <c r="F41" i="75" s="1"/>
  <c r="D45" i="75"/>
  <c r="H42" i="75"/>
  <c r="F42" i="75"/>
  <c r="D42" i="75"/>
  <c r="D41" i="75" s="1"/>
  <c r="H41" i="75"/>
  <c r="H39" i="75"/>
  <c r="H37" i="75" s="1"/>
  <c r="F39" i="75"/>
  <c r="D39" i="75"/>
  <c r="H38" i="75"/>
  <c r="F38" i="75"/>
  <c r="F37" i="75" s="1"/>
  <c r="D38" i="75"/>
  <c r="D37" i="75"/>
  <c r="H36" i="75"/>
  <c r="F36" i="75"/>
  <c r="D36" i="75"/>
  <c r="H35" i="75"/>
  <c r="H34" i="75" s="1"/>
  <c r="H33" i="75" s="1"/>
  <c r="H31" i="75" s="1"/>
  <c r="F35" i="75"/>
  <c r="D35" i="75"/>
  <c r="F34" i="75"/>
  <c r="D34" i="75"/>
  <c r="D33" i="75"/>
  <c r="D31" i="75" s="1"/>
  <c r="F33" i="75" l="1"/>
  <c r="F31" i="75" s="1"/>
  <c r="F122" i="74" l="1"/>
  <c r="H108" i="74" l="1"/>
  <c r="H105" i="74" s="1"/>
  <c r="F108" i="74"/>
  <c r="F105" i="74" s="1"/>
  <c r="D108" i="74"/>
  <c r="D105" i="74" s="1"/>
  <c r="H97" i="74"/>
  <c r="F97" i="74"/>
  <c r="D97" i="74"/>
  <c r="H94" i="74"/>
  <c r="F94" i="74"/>
  <c r="D94" i="74"/>
  <c r="H91" i="74"/>
  <c r="F91" i="74"/>
  <c r="D91" i="74"/>
  <c r="H88" i="74"/>
  <c r="F88" i="74"/>
  <c r="D88" i="74"/>
  <c r="H85" i="74"/>
  <c r="F85" i="74"/>
  <c r="D85" i="74"/>
  <c r="H81" i="74"/>
  <c r="F81" i="74"/>
  <c r="D81" i="74"/>
  <c r="H78" i="74"/>
  <c r="F78" i="74"/>
  <c r="D78" i="74"/>
  <c r="H74" i="74"/>
  <c r="F74" i="74"/>
  <c r="D74" i="74"/>
  <c r="H71" i="74"/>
  <c r="F71" i="74"/>
  <c r="D71" i="74"/>
  <c r="H67" i="74"/>
  <c r="H63" i="74" s="1"/>
  <c r="F67" i="74"/>
  <c r="D67" i="74"/>
  <c r="H64" i="74"/>
  <c r="F64" i="74"/>
  <c r="F63" i="74" s="1"/>
  <c r="D64" i="74"/>
  <c r="D63" i="74"/>
  <c r="H60" i="74"/>
  <c r="F60" i="74"/>
  <c r="F56" i="74" s="1"/>
  <c r="D60" i="74"/>
  <c r="H57" i="74"/>
  <c r="H56" i="74" s="1"/>
  <c r="F57" i="74"/>
  <c r="D57" i="74"/>
  <c r="D56" i="74" s="1"/>
  <c r="H53" i="74"/>
  <c r="F53" i="74"/>
  <c r="D53" i="74"/>
  <c r="H50" i="74"/>
  <c r="F50" i="74"/>
  <c r="D50" i="74"/>
  <c r="H46" i="74"/>
  <c r="F46" i="74"/>
  <c r="D46" i="74"/>
  <c r="H43" i="74"/>
  <c r="F43" i="74"/>
  <c r="D43" i="74"/>
  <c r="H40" i="74"/>
  <c r="F40" i="74"/>
  <c r="D40" i="74"/>
  <c r="H39" i="74"/>
  <c r="F39" i="74"/>
  <c r="D39" i="74"/>
  <c r="H37" i="74"/>
  <c r="F37" i="74"/>
  <c r="D37" i="74"/>
  <c r="H36" i="74"/>
  <c r="F36" i="74"/>
  <c r="D36" i="74"/>
  <c r="D42" i="74" l="1"/>
  <c r="D49" i="74"/>
  <c r="D38" i="74"/>
  <c r="H77" i="74"/>
  <c r="F49" i="74"/>
  <c r="H49" i="74"/>
  <c r="H42" i="74"/>
  <c r="F84" i="74"/>
  <c r="F42" i="74"/>
  <c r="F35" i="74"/>
  <c r="H35" i="74"/>
  <c r="H70" i="74"/>
  <c r="D77" i="74"/>
  <c r="D84" i="74"/>
  <c r="D35" i="74"/>
  <c r="D34" i="74" s="1"/>
  <c r="F38" i="74"/>
  <c r="H38" i="74"/>
  <c r="D70" i="74"/>
  <c r="F70" i="74"/>
  <c r="F77" i="74"/>
  <c r="H84" i="74"/>
  <c r="F34" i="74" l="1"/>
  <c r="F32" i="74" s="1"/>
  <c r="D32" i="74"/>
  <c r="H34" i="74"/>
  <c r="H32" i="74" s="1"/>
  <c r="E55" i="73" l="1"/>
  <c r="N51" i="73" l="1"/>
  <c r="N74" i="73" l="1"/>
  <c r="E66" i="73" l="1"/>
  <c r="G66" i="73" s="1"/>
  <c r="E65" i="73"/>
  <c r="G65" i="73" s="1"/>
  <c r="E64" i="73"/>
  <c r="G64" i="73" s="1"/>
  <c r="E63" i="73"/>
  <c r="G63" i="73" s="1"/>
  <c r="E62" i="73"/>
  <c r="G62" i="73" s="1"/>
  <c r="E61" i="73"/>
  <c r="G61" i="73" s="1"/>
  <c r="E60" i="73"/>
  <c r="G60" i="73" s="1"/>
  <c r="E59" i="73"/>
  <c r="G59" i="73" s="1"/>
  <c r="E58" i="73"/>
  <c r="G58" i="73" s="1"/>
  <c r="E57" i="73"/>
  <c r="G57" i="73" s="1"/>
  <c r="E56" i="73"/>
  <c r="G56" i="73" s="1"/>
  <c r="D67" i="73"/>
  <c r="N48" i="73"/>
  <c r="N47" i="73"/>
  <c r="M44" i="73"/>
  <c r="L44" i="73"/>
  <c r="K44" i="73"/>
  <c r="J44" i="73"/>
  <c r="I44" i="73"/>
  <c r="H44" i="73"/>
  <c r="G44" i="73"/>
  <c r="F44" i="73"/>
  <c r="E44" i="73"/>
  <c r="D44" i="73"/>
  <c r="C44" i="73"/>
  <c r="B44" i="73"/>
  <c r="N43" i="73"/>
  <c r="N42" i="73"/>
  <c r="S35" i="73"/>
  <c r="S34" i="73"/>
  <c r="R33" i="73"/>
  <c r="Q33" i="73"/>
  <c r="J24" i="73"/>
  <c r="G24" i="73"/>
  <c r="F24" i="73"/>
  <c r="E24" i="73"/>
  <c r="D24" i="73"/>
  <c r="C24" i="73"/>
  <c r="B24" i="73"/>
  <c r="J23" i="73"/>
  <c r="G23" i="73"/>
  <c r="F23" i="73"/>
  <c r="E23" i="73"/>
  <c r="D23" i="73"/>
  <c r="C23" i="73"/>
  <c r="B23" i="73"/>
  <c r="J22" i="73"/>
  <c r="G22" i="73"/>
  <c r="F22" i="73"/>
  <c r="E22" i="73"/>
  <c r="D22" i="73"/>
  <c r="C22" i="73"/>
  <c r="B22" i="73"/>
  <c r="J12" i="73"/>
  <c r="G12" i="73"/>
  <c r="F12" i="73"/>
  <c r="E12" i="73"/>
  <c r="D12" i="73"/>
  <c r="C12" i="73"/>
  <c r="B12" i="73"/>
  <c r="J11" i="73"/>
  <c r="G11" i="73"/>
  <c r="F11" i="73"/>
  <c r="E11" i="73"/>
  <c r="D11" i="73"/>
  <c r="C11" i="73"/>
  <c r="B11" i="73"/>
  <c r="J10" i="73"/>
  <c r="G10" i="73"/>
  <c r="F10" i="73"/>
  <c r="E10" i="73"/>
  <c r="D10" i="73"/>
  <c r="C10" i="73"/>
  <c r="B10" i="73"/>
  <c r="Q38" i="73" l="1"/>
  <c r="E38" i="73" s="1"/>
  <c r="Q37" i="73"/>
  <c r="B37" i="73" s="1"/>
  <c r="B38" i="73"/>
  <c r="B9" i="73"/>
  <c r="G9" i="73"/>
  <c r="B21" i="73"/>
  <c r="F21" i="73"/>
  <c r="H24" i="73"/>
  <c r="K24" i="73" s="1"/>
  <c r="C9" i="73"/>
  <c r="C21" i="73"/>
  <c r="G21" i="73"/>
  <c r="J9" i="73"/>
  <c r="E9" i="73"/>
  <c r="E21" i="73"/>
  <c r="D38" i="73"/>
  <c r="R38" i="73"/>
  <c r="S33" i="73"/>
  <c r="S37" i="73" s="1"/>
  <c r="D9" i="73"/>
  <c r="H12" i="73"/>
  <c r="K12" i="73" s="1"/>
  <c r="D21" i="73"/>
  <c r="R37" i="73"/>
  <c r="H10" i="73"/>
  <c r="K10" i="73" s="1"/>
  <c r="N44" i="73"/>
  <c r="F9" i="73"/>
  <c r="H23" i="73"/>
  <c r="K23" i="73" s="1"/>
  <c r="C67" i="73"/>
  <c r="E67" i="73"/>
  <c r="H11" i="73"/>
  <c r="H22" i="73"/>
  <c r="I38" i="73" l="1"/>
  <c r="K38" i="73"/>
  <c r="M38" i="73"/>
  <c r="R40" i="73"/>
  <c r="J38" i="73"/>
  <c r="L38" i="73"/>
  <c r="H38" i="73"/>
  <c r="J37" i="73"/>
  <c r="L37" i="73"/>
  <c r="H37" i="73"/>
  <c r="I37" i="73"/>
  <c r="K37" i="73"/>
  <c r="M37" i="73"/>
  <c r="H21" i="73"/>
  <c r="G29" i="73" s="1"/>
  <c r="Q40" i="73"/>
  <c r="G38" i="73"/>
  <c r="C38" i="73"/>
  <c r="S38" i="73"/>
  <c r="S40" i="73" s="1"/>
  <c r="F38" i="73"/>
  <c r="H9" i="73"/>
  <c r="G16" i="73" s="1"/>
  <c r="D37" i="73"/>
  <c r="F37" i="73"/>
  <c r="C37" i="73"/>
  <c r="E37" i="73"/>
  <c r="G37" i="73"/>
  <c r="G28" i="73"/>
  <c r="G27" i="73"/>
  <c r="K22" i="73"/>
  <c r="G18" i="73"/>
  <c r="K11" i="73"/>
  <c r="G17" i="73"/>
  <c r="N38" i="73" l="1"/>
  <c r="N37" i="73"/>
  <c r="N40" i="73" s="1"/>
  <c r="F67" i="73" l="1"/>
  <c r="G55" i="73"/>
  <c r="G67" i="73" s="1"/>
  <c r="C7" i="34" l="1"/>
  <c r="D10" i="34" l="1"/>
  <c r="D8" i="34" l="1"/>
  <c r="D7" i="34"/>
  <c r="D6" i="34"/>
  <c r="F5" i="34"/>
  <c r="D5" i="34"/>
  <c r="G5" i="34" l="1"/>
  <c r="H5" i="34" l="1"/>
  <c r="E8" i="34"/>
  <c r="F8" i="34" s="1"/>
  <c r="G8" i="34"/>
  <c r="H8" i="34" s="1"/>
  <c r="G7" i="34" l="1"/>
  <c r="H7" i="34" s="1"/>
  <c r="E7" i="34" l="1"/>
  <c r="G6" i="34"/>
  <c r="H6" i="34" s="1"/>
  <c r="E6" i="34"/>
  <c r="F6" i="34" s="1"/>
  <c r="F7" i="34" l="1"/>
  <c r="E10" i="34" l="1"/>
  <c r="F10" i="34" l="1"/>
  <c r="G10" i="34"/>
  <c r="H10" i="34" s="1"/>
  <c r="C21" i="34" l="1"/>
  <c r="D21" i="34" l="1"/>
  <c r="C18" i="34" l="1"/>
  <c r="D18" i="34" l="1"/>
  <c r="C23" i="34" l="1"/>
  <c r="D23" i="34" l="1"/>
  <c r="C20" i="34" l="1"/>
  <c r="D20" i="34" l="1"/>
</calcChain>
</file>

<file path=xl/comments1.xml><?xml version="1.0" encoding="utf-8"?>
<comments xmlns="http://schemas.openxmlformats.org/spreadsheetml/2006/main">
  <authors>
    <author>Автор</author>
  </authors>
  <commentList>
    <comment ref="C55" authorId="0">
      <text>
        <r>
          <rPr>
            <b/>
            <sz val="8"/>
            <color indexed="81"/>
            <rFont val="Calibri"/>
            <family val="2"/>
            <charset val="204"/>
            <scheme val="minor"/>
          </rPr>
          <t>Прием г. Элиста</t>
        </r>
      </text>
    </comment>
    <comment ref="D55" authorId="0">
      <text>
        <r>
          <rPr>
            <sz val="8"/>
            <color indexed="81"/>
            <rFont val="Tahoma"/>
            <family val="2"/>
            <charset val="204"/>
          </rPr>
          <t>БАЛАНСЫ э_энергии УТЭЭ\2021\[распределение потерь 2021.xlsx]Лист1'!$C$9_ГП_Потери в эл.сети. млн.кВтч</t>
        </r>
        <r>
          <rPr>
            <sz val="9"/>
            <color indexed="81"/>
            <rFont val="Tahoma"/>
            <family val="2"/>
            <charset val="204"/>
          </rPr>
          <t xml:space="preserve">
</t>
        </r>
      </text>
    </comment>
  </commentList>
</comments>
</file>

<file path=xl/sharedStrings.xml><?xml version="1.0" encoding="utf-8"?>
<sst xmlns="http://schemas.openxmlformats.org/spreadsheetml/2006/main" count="1151" uniqueCount="237">
  <si>
    <t>Население</t>
  </si>
  <si>
    <t>Прочие потребители</t>
  </si>
  <si>
    <t>менее 670 кВт</t>
  </si>
  <si>
    <t>от 670 кВт до 10 МВт</t>
  </si>
  <si>
    <t>не менее 10 МВт</t>
  </si>
  <si>
    <t>Сетевые организации</t>
  </si>
  <si>
    <t>1 п/г</t>
  </si>
  <si>
    <t>2 п/г</t>
  </si>
  <si>
    <t>Единица измерения</t>
  </si>
  <si>
    <t>СН2</t>
  </si>
  <si>
    <t>НН</t>
  </si>
  <si>
    <t>потери</t>
  </si>
  <si>
    <t>в том числе:</t>
  </si>
  <si>
    <t>население</t>
  </si>
  <si>
    <t>1.1.</t>
  </si>
  <si>
    <t>1.2.</t>
  </si>
  <si>
    <t>1.3.</t>
  </si>
  <si>
    <t>2.1.</t>
  </si>
  <si>
    <t>2.2.</t>
  </si>
  <si>
    <t>3.</t>
  </si>
  <si>
    <t>Итого</t>
  </si>
  <si>
    <t>1-е полугодие</t>
  </si>
  <si>
    <t>2-е полугодие</t>
  </si>
  <si>
    <t>6.1.</t>
  </si>
  <si>
    <t>6.2.</t>
  </si>
  <si>
    <t>6.3.</t>
  </si>
  <si>
    <t>2018 год</t>
  </si>
  <si>
    <t>3.3.</t>
  </si>
  <si>
    <t>2.3.</t>
  </si>
  <si>
    <t>№</t>
  </si>
  <si>
    <t>Гарантирующий поставщик</t>
  </si>
  <si>
    <t>2019 год</t>
  </si>
  <si>
    <t>2020 год</t>
  </si>
  <si>
    <t xml:space="preserve">Доля эталонной выручки гарантирующего поставщика в совокупной величине необходимой валовой выручки, </t>
  </si>
  <si>
    <t>Индекс изменения совокупной величины эталонной выручки (необходимой валовой выручки), %</t>
  </si>
  <si>
    <t>3.1.</t>
  </si>
  <si>
    <t>3.2.</t>
  </si>
  <si>
    <t>ИТОГО ГП 2 Калмэнерго</t>
  </si>
  <si>
    <t>ИТОГО ГП 1 Калмэнергосбыт</t>
  </si>
  <si>
    <t>График поэтапного доведения необходимой валовой выручки гарантирующего поставщика до эталонной выручки гарантирующего поставщика                          ПАО "МРСК Юга" (г.Элиста), утвержденный распоряжением Главы Республики Калмыкия от 25.12.2017г. №263-рг</t>
  </si>
  <si>
    <t>4.</t>
  </si>
  <si>
    <t>1.</t>
  </si>
  <si>
    <t>2.</t>
  </si>
  <si>
    <t>5.</t>
  </si>
  <si>
    <t>Январь</t>
  </si>
  <si>
    <t>Февраль</t>
  </si>
  <si>
    <t>6.</t>
  </si>
  <si>
    <t>15-670</t>
  </si>
  <si>
    <t>670-10</t>
  </si>
  <si>
    <t>Март</t>
  </si>
  <si>
    <t>Апрель</t>
  </si>
  <si>
    <t>Май</t>
  </si>
  <si>
    <t>Июнь</t>
  </si>
  <si>
    <t>Июль</t>
  </si>
  <si>
    <t>Август</t>
  </si>
  <si>
    <t>Сентябрь</t>
  </si>
  <si>
    <t>Октябрь</t>
  </si>
  <si>
    <t>Ноябрь</t>
  </si>
  <si>
    <t>Декабрь</t>
  </si>
  <si>
    <t>Менее670</t>
  </si>
  <si>
    <t>свыше 10</t>
  </si>
  <si>
    <t>Менее 670</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</si>
  <si>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</si>
  <si>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</si>
  <si>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</si>
  <si>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</si>
  <si>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</si>
  <si>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</si>
  <si>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</si>
  <si>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</si>
  <si>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</si>
  <si>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</si>
  <si>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</si>
  <si>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Наименование показателей</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</si>
  <si>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</si>
  <si>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</si>
  <si>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</si>
  <si>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</si>
  <si>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</si>
  <si>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</si>
  <si>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1.1.1.</t>
  </si>
  <si>
    <t>1.1.2.</t>
  </si>
  <si>
    <t>1.1.3.</t>
  </si>
  <si>
    <t>1.1.4.</t>
  </si>
  <si>
    <t>1.1.5.</t>
  </si>
  <si>
    <t>1.1.6.</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</si>
  <si>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</si>
  <si>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</si>
  <si>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сетевым организациям, приобретающим электрическую энергию в целях компенсации потерь электрической энергии в сетях</t>
  </si>
  <si>
    <t>тыс. штук</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</si>
  <si>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</si>
  <si>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</si>
  <si>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</si>
  <si>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штук</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</si>
  <si>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</si>
  <si>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</si>
  <si>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</si>
  <si>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тыс. рублей</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</si>
  <si>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</si>
  <si>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</si>
  <si>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</si>
  <si>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</si>
  <si>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</si>
  <si>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</si>
  <si>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</si>
  <si>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</si>
  <si>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</si>
  <si>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</si>
  <si>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</si>
  <si>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</si>
  <si>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</si>
  <si>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</si>
  <si>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</si>
  <si>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</si>
  <si>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</si>
  <si>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Для гарантирующих поставщиков</t>
  </si>
  <si>
    <t>прием</t>
  </si>
  <si>
    <t>итого ПО</t>
  </si>
  <si>
    <t>прочие</t>
  </si>
  <si>
    <t>2022 год</t>
  </si>
  <si>
    <t>январь</t>
  </si>
  <si>
    <t>февраль</t>
  </si>
  <si>
    <t>март</t>
  </si>
  <si>
    <t>апрель</t>
  </si>
  <si>
    <t>май</t>
  </si>
  <si>
    <t>июнь</t>
  </si>
  <si>
    <t>июль</t>
  </si>
  <si>
    <t>август</t>
  </si>
  <si>
    <t>сентябрь</t>
  </si>
  <si>
    <t>октябрь</t>
  </si>
  <si>
    <t>ноябрь</t>
  </si>
  <si>
    <t>декабрь</t>
  </si>
  <si>
    <t>Потери в электрической сети. млн.кВтч</t>
  </si>
  <si>
    <t>1пг 2022</t>
  </si>
  <si>
    <t>2пг 2022</t>
  </si>
  <si>
    <t>2022 ТБР</t>
  </si>
  <si>
    <t>2022 ТБР (прочие)</t>
  </si>
  <si>
    <t>2022 ТБР (сетевые)</t>
  </si>
  <si>
    <t>ТБР 2022 (СН)</t>
  </si>
  <si>
    <t>*</t>
  </si>
  <si>
    <t>Необходимая валовая выручка гарантирующего поставщика</t>
  </si>
  <si>
    <t>-</t>
  </si>
  <si>
    <t>Чистая прибыль (убыток)</t>
  </si>
  <si>
    <t>П Р Е Д Л О Ж Е Н И Е</t>
  </si>
  <si>
    <t xml:space="preserve">      о размере цен (тарифов), долгосрочных параметров регулирования</t>
  </si>
  <si>
    <t>Акционерное общество "Читаэнергосбыт" (АО "Читаэнергосбыт")</t>
  </si>
  <si>
    <t>Раздел 1. Информация об организации</t>
  </si>
  <si>
    <t>Акционерное общество "Читаэнергосбыт"</t>
  </si>
  <si>
    <t>АО "Читаэнергосбыт</t>
  </si>
  <si>
    <t>г. Чита, ул. Бабушкина, 38</t>
  </si>
  <si>
    <t>Голиков Алексей Витальевич</t>
  </si>
  <si>
    <t>delo@e-sbyt.ru</t>
  </si>
  <si>
    <t>N п/п</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</si>
  <si>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</si>
  <si>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</si>
  <si>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</si>
  <si>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тыс. кВтч</t>
  </si>
  <si>
    <t>1.1.А</t>
  </si>
  <si>
    <t>1.1.Б</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</si>
  <si>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</si>
  <si>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</si>
  <si>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</si>
  <si>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</si>
  <si>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</si>
  <si>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</si>
  <si>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</si>
  <si>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</si>
  <si>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</si>
  <si>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</si>
  <si>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</si>
  <si>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</si>
  <si>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население, проживающее в сельских населенных пунктах</t>
  </si>
  <si>
    <t>1.1.5.А</t>
  </si>
  <si>
    <t>1.1.5.Б</t>
  </si>
  <si>
    <t>1.1.6.А</t>
  </si>
  <si>
    <t>1.1.6.Б</t>
  </si>
  <si>
    <t>Количество обслуживаемых договоров - всего</t>
  </si>
  <si>
    <t>Количество точек учета по обслуживаемым договорам - всего</t>
  </si>
  <si>
    <t xml:space="preserve"> дата утверждение 20.04.2022, срок действия до 2024 г.</t>
  </si>
  <si>
    <t>Необходимые расходы из прибыли</t>
  </si>
  <si>
    <t>Раздел 3. Цены (тарифы) по регулируемым видам деятельности организации</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</si>
  <si>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</si>
  <si>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</si>
  <si>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</si>
  <si>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</si>
  <si>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</si>
  <si>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</si>
  <si>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</si>
  <si>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</si>
  <si>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</si>
  <si>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</si>
  <si>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</si>
  <si>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Для коммерческого оператора</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</si>
  <si>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</si>
  <si>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</si>
  <si>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</si>
  <si>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</si>
  <si>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</si>
  <si>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</si>
  <si>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</si>
  <si>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</si>
  <si>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</si>
  <si>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</si>
  <si>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</si>
  <si>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</si>
  <si>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</si>
  <si>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</si>
  <si>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</si>
  <si>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</si>
  <si>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</si>
  <si>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</si>
  <si>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</si>
  <si>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</si>
  <si>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</si>
  <si>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</si>
  <si>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</si>
  <si>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</si>
  <si>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</si>
  <si>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</si>
  <si>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</si>
  <si>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t>
  </si>
  <si>
    <t>4.4.2.</t>
  </si>
  <si>
    <t>тариф на тепловую энергию</t>
  </si>
  <si>
    <t>месяц руб./Гкал</t>
  </si>
  <si>
    <t>4.5.</t>
  </si>
  <si>
    <t>средний тариф на теплоноситель, в том числе:</t>
  </si>
  <si>
    <t>вода</t>
  </si>
  <si>
    <t>руб./куб. метра</t>
  </si>
  <si>
    <t>пар</t>
  </si>
  <si>
    <t xml:space="preserve"> +7 (3022) 23-33-99</t>
  </si>
  <si>
    <t xml:space="preserve"> +7 (3022) 23-33-98</t>
  </si>
  <si>
    <t>Фактические показатели за год, предшествующий базовому периоду*</t>
  </si>
  <si>
    <t>* показатели указаны за 4 кв. 2023 года, т.к. в соответствии с приказом Министерства энергетики от 30.08.2023 № 713 функции гарантирующего поставщика, в зоне деятельности: «город Элиста» в пределах территории, соответствующей границам балансовой принадлежности электрических сетей «Калмэнерго», АО «Читаэнергосбыт» исполняет с 1 октября 2023 года.</t>
  </si>
  <si>
    <t>на 2025 год</t>
  </si>
  <si>
    <t>ТП "Энергосбыт Калмыкии"</t>
  </si>
  <si>
    <t>на 2024 год</t>
  </si>
  <si>
    <t>Приказ Министерства жилищно-коммунального хозяйства и энергетики Республики Калмыкия от 12.07.2024 №125-п</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</si>
</sst>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 _р_._-;\-* #,##0.00\ _р_._-;_-* &quot;-&quot;??\ _р_._-;_-@_-"/>
    <numFmt numFmtId="165" formatCode="_-* #,##0.00_р_._-;\-* #,##0.00_р_._-;_-* &quot;-&quot;??_р_._-;_-@_-"/>
    <numFmt numFmtId="166" formatCode="#,##0.000"/>
    <numFmt numFmtId="167" formatCode="#,##0.0000"/>
    <numFmt numFmtId="168" formatCode="#,##0.00000"/>
    <numFmt numFmtId="169" formatCode="0.000"/>
    <numFmt numFmtId="170" formatCode="0.0000"/>
    <numFmt numFmtId="171" formatCode="#,##0.0"/>
    <numFmt numFmtId="172" formatCode="&quot;$&quot;#,##0_);[Red]\(&quot;$&quot;#,##0\)"/>
    <numFmt numFmtId="173" formatCode="_-* #,##0.00[$€-1]_-;\-* #,##0.00[$€-1]_-;_-* &quot;-&quot;??[$€-1]_-"/>
    <numFmt numFmtId="174" formatCode="#,##0.000000"/>
    <numFmt numFmtId="175" formatCode="0.00000"/>
    <numFmt numFmtId="176" formatCode="0.0%"/>
    <numFmt numFmtId="177" formatCode="0.000000"/>
    <numFmt numFmtId="178" formatCode="0.0"/>
    <numFmt numFmtId="179" formatCode="0.0000000"/>
  </numFmts>
  <fonts count="4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Calibri"/>
      <family val="2"/>
      <scheme val="minor"/>
    </font>
    <font>
      <b/>
      <u/>
      <sz val="9"/>
      <color indexed="12"/>
      <name val="Tahoma"/>
      <family val="2"/>
      <charset val="204"/>
    </font>
    <font>
      <b/>
      <sz val="9"/>
      <name val="Tahoma"/>
      <family val="2"/>
      <charset val="204"/>
    </font>
    <font>
      <sz val="9"/>
      <name val="Tahoma"/>
      <family val="2"/>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sz val="9"/>
      <color theme="1"/>
      <name val="Times New Roman"/>
      <family val="1"/>
      <charset val="204"/>
    </font>
    <font>
      <sz val="10"/>
      <name val="Arial Cyr"/>
      <charset val="204"/>
    </font>
    <font>
      <sz val="10"/>
      <name val="Arial Cyr"/>
      <family val="2"/>
      <charset val="204"/>
    </font>
    <font>
      <sz val="9"/>
      <color indexed="81"/>
      <name val="Tahoma"/>
      <family val="2"/>
      <charset val="204"/>
    </font>
    <font>
      <sz val="10"/>
      <name val="Helv"/>
    </font>
    <font>
      <sz val="10"/>
      <name val="MS Sans Serif"/>
      <family val="2"/>
      <charset val="204"/>
    </font>
    <font>
      <sz val="8"/>
      <name val="Helv"/>
      <charset val="204"/>
    </font>
    <font>
      <sz val="12"/>
      <name val="Arial"/>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1"/>
      <color indexed="8"/>
      <name val="Calibri"/>
      <family val="2"/>
      <charset val="204"/>
    </font>
    <font>
      <sz val="10"/>
      <name val="Tahoma"/>
      <family val="2"/>
      <charset val="204"/>
    </font>
    <font>
      <sz val="11"/>
      <name val="Tahoma"/>
      <family val="2"/>
      <charset val="204"/>
    </font>
    <font>
      <sz val="9"/>
      <color indexed="11"/>
      <name val="Tahoma"/>
      <family val="2"/>
      <charset val="204"/>
    </font>
    <font>
      <u/>
      <sz val="9"/>
      <color indexed="12"/>
      <name val="Tahoma"/>
      <family val="2"/>
      <charset val="204"/>
    </font>
    <font>
      <sz val="10"/>
      <name val="Helv"/>
      <charset val="204"/>
    </font>
    <font>
      <sz val="8"/>
      <name val="Arial"/>
      <family val="2"/>
      <charset val="204"/>
    </font>
    <font>
      <b/>
      <sz val="14"/>
      <name val="Franklin Gothic Medium"/>
      <family val="2"/>
      <charset val="204"/>
    </font>
    <font>
      <sz val="10"/>
      <name val="Arial"/>
      <family val="2"/>
      <charset val="204"/>
    </font>
    <font>
      <sz val="9"/>
      <color indexed="8"/>
      <name val="Tahoma"/>
      <family val="2"/>
      <charset val="204"/>
    </font>
    <font>
      <b/>
      <sz val="14"/>
      <color theme="1"/>
      <name val="Times New Roman"/>
      <family val="1"/>
      <charset val="204"/>
    </font>
    <font>
      <b/>
      <sz val="11"/>
      <color theme="1"/>
      <name val="Calibri"/>
      <family val="2"/>
      <scheme val="minor"/>
    </font>
    <font>
      <sz val="12"/>
      <name val="Times New Roman"/>
      <family val="1"/>
      <charset val="204"/>
    </font>
    <font>
      <sz val="8"/>
      <name val="Arial"/>
      <family val="2"/>
    </font>
    <font>
      <sz val="9"/>
      <color rgb="FF002060"/>
      <name val="Tahoma"/>
      <family val="2"/>
      <charset val="204"/>
    </font>
    <font>
      <b/>
      <sz val="10"/>
      <name val="Tahoma"/>
      <family val="2"/>
      <charset val="204"/>
    </font>
    <font>
      <b/>
      <sz val="8"/>
      <color indexed="81"/>
      <name val="Calibri"/>
      <family val="2"/>
      <charset val="204"/>
      <scheme val="minor"/>
    </font>
    <font>
      <sz val="8"/>
      <color indexed="81"/>
      <name val="Tahoma"/>
      <family val="2"/>
      <charset val="204"/>
    </font>
    <font>
      <sz val="10"/>
      <color theme="1"/>
      <name val="Times New Roman"/>
      <family val="1"/>
      <charset val="204"/>
    </font>
    <font>
      <b/>
      <sz val="10"/>
      <color theme="1"/>
      <name val="Times New Roman"/>
      <family val="1"/>
      <charset val="204"/>
    </font>
    <font>
      <sz val="10"/>
      <name val="Arial Cy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theme="0"/>
        <bgColor indexed="64"/>
      </patternFill>
    </fill>
    <fill>
      <patternFill patternType="solid">
        <fgColor indexed="1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13"/>
      </left>
      <right style="thin">
        <color indexed="13"/>
      </right>
      <top style="thin">
        <color indexed="13"/>
      </top>
      <bottom style="thin">
        <color indexed="1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top style="thin">
        <color indexed="22"/>
      </top>
      <bottom/>
      <diagonal/>
    </border>
  </borders>
  <cellStyleXfs count="76">
    <xf numFmtId="0" fontId="0" fillId="0" borderId="0"/>
    <xf numFmtId="0" fontId="9" fillId="2" borderId="2" applyNumberFormat="0" applyFont="0" applyFill="0" applyAlignment="0" applyProtection="0">
      <alignment horizontal="center" vertical="center" wrapText="1"/>
    </xf>
    <xf numFmtId="9" fontId="7" fillId="0" borderId="0" applyFont="0" applyFill="0" applyBorder="0" applyAlignment="0" applyProtection="0"/>
    <xf numFmtId="0" fontId="15" fillId="0" borderId="0"/>
    <xf numFmtId="0" fontId="15" fillId="0" borderId="0"/>
    <xf numFmtId="0" fontId="16" fillId="0" borderId="0"/>
    <xf numFmtId="49" fontId="10" fillId="0" borderId="0" applyBorder="0">
      <alignment vertical="top"/>
    </xf>
    <xf numFmtId="0" fontId="18" fillId="0" borderId="0"/>
    <xf numFmtId="173" fontId="18" fillId="0" borderId="0"/>
    <xf numFmtId="0" fontId="31" fillId="0" borderId="0"/>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38" fontId="32" fillId="0" borderId="0">
      <alignment vertical="top"/>
    </xf>
    <xf numFmtId="0" fontId="27" fillId="0" borderId="6" applyNumberFormat="0" applyAlignment="0">
      <protection locked="0"/>
    </xf>
    <xf numFmtId="172" fontId="19" fillId="0" borderId="0" applyFont="0" applyFill="0" applyBorder="0" applyAlignment="0" applyProtection="0"/>
    <xf numFmtId="0" fontId="23" fillId="0" borderId="0" applyFill="0" applyBorder="0" applyProtection="0">
      <alignment vertical="center"/>
    </xf>
    <xf numFmtId="0" fontId="24" fillId="0" borderId="0" applyNumberFormat="0" applyFill="0" applyBorder="0" applyAlignment="0" applyProtection="0">
      <alignment vertical="top"/>
      <protection locked="0"/>
    </xf>
    <xf numFmtId="0" fontId="27" fillId="6" borderId="6" applyNumberFormat="0" applyAlignment="0"/>
    <xf numFmtId="0" fontId="25" fillId="0" borderId="0" applyNumberFormat="0" applyFill="0" applyBorder="0" applyAlignment="0" applyProtection="0">
      <alignment vertical="top"/>
      <protection locked="0"/>
    </xf>
    <xf numFmtId="0" fontId="21" fillId="0" borderId="0" applyNumberFormat="0" applyFill="0" applyBorder="0" applyAlignment="0" applyProtection="0"/>
    <xf numFmtId="0" fontId="20" fillId="0" borderId="0"/>
    <xf numFmtId="0" fontId="23" fillId="0" borderId="0" applyFill="0" applyBorder="0" applyProtection="0">
      <alignment vertical="center"/>
    </xf>
    <xf numFmtId="0" fontId="23" fillId="0" borderId="0" applyFill="0" applyBorder="0" applyProtection="0">
      <alignment vertical="center"/>
    </xf>
    <xf numFmtId="49" fontId="28" fillId="7" borderId="7" applyNumberFormat="0">
      <alignment horizontal="center" vertical="center"/>
    </xf>
    <xf numFmtId="0" fontId="22" fillId="8" borderId="6" applyNumberFormat="0" applyAlignment="0" applyProtection="0"/>
    <xf numFmtId="0" fontId="3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3" fillId="0" borderId="0" applyBorder="0">
      <alignment horizontal="center" vertical="center" wrapText="1"/>
    </xf>
    <xf numFmtId="0" fontId="9" fillId="0" borderId="4" applyBorder="0">
      <alignment horizontal="center" vertical="center" wrapText="1"/>
    </xf>
    <xf numFmtId="4" fontId="10" fillId="4" borderId="1" applyBorder="0">
      <alignment horizontal="right"/>
    </xf>
    <xf numFmtId="49" fontId="10" fillId="0" borderId="0" applyBorder="0">
      <alignment vertical="top"/>
    </xf>
    <xf numFmtId="49" fontId="10" fillId="0" borderId="0" applyBorder="0">
      <alignment vertical="top"/>
    </xf>
    <xf numFmtId="0" fontId="26" fillId="0" borderId="0"/>
    <xf numFmtId="0" fontId="29" fillId="9" borderId="0" applyNumberFormat="0" applyBorder="0" applyAlignment="0">
      <alignment horizontal="left" vertical="center"/>
    </xf>
    <xf numFmtId="0" fontId="15" fillId="0" borderId="0"/>
    <xf numFmtId="49" fontId="10" fillId="9" borderId="0" applyBorder="0">
      <alignment vertical="top"/>
    </xf>
    <xf numFmtId="0" fontId="10" fillId="0" borderId="0">
      <alignment horizontal="left" vertical="center"/>
    </xf>
    <xf numFmtId="0" fontId="10" fillId="0" borderId="0">
      <alignment horizontal="left" vertical="center"/>
    </xf>
    <xf numFmtId="0" fontId="18" fillId="0" borderId="0"/>
    <xf numFmtId="4" fontId="10" fillId="3" borderId="0" applyBorder="0">
      <alignment horizontal="right"/>
    </xf>
    <xf numFmtId="4" fontId="10" fillId="3" borderId="5" applyBorder="0">
      <alignment horizontal="right"/>
    </xf>
    <xf numFmtId="4" fontId="10" fillId="3" borderId="1" applyFont="0" applyBorder="0">
      <alignment horizontal="right"/>
    </xf>
    <xf numFmtId="165" fontId="15" fillId="0" borderId="0" applyFont="0" applyFill="0" applyBorder="0" applyAlignment="0" applyProtection="0"/>
    <xf numFmtId="0" fontId="4" fillId="0" borderId="0"/>
    <xf numFmtId="9" fontId="15" fillId="0" borderId="0" applyFont="0" applyFill="0" applyBorder="0" applyAlignment="0" applyProtection="0"/>
    <xf numFmtId="4" fontId="10" fillId="11" borderId="8" applyAlignment="0">
      <alignment vertical="center"/>
    </xf>
    <xf numFmtId="4" fontId="35" fillId="2" borderId="8">
      <alignment horizontal="right" vertical="center"/>
      <protection locked="0"/>
    </xf>
    <xf numFmtId="9"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165" fontId="34" fillId="0" borderId="0" applyFill="0" applyBorder="0" applyAlignment="0" applyProtection="0"/>
    <xf numFmtId="0" fontId="39" fillId="0" borderId="0"/>
    <xf numFmtId="0" fontId="38"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 fontId="10" fillId="4" borderId="12" applyBorder="0">
      <alignment horizontal="right"/>
    </xf>
    <xf numFmtId="0" fontId="3" fillId="0" borderId="0"/>
    <xf numFmtId="0" fontId="3" fillId="0" borderId="0"/>
    <xf numFmtId="9" fontId="3"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 fontId="10" fillId="3" borderId="12" applyFont="0" applyBorder="0">
      <alignment horizontal="right"/>
    </xf>
    <xf numFmtId="0" fontId="2" fillId="0" borderId="0"/>
    <xf numFmtId="0" fontId="46" fillId="0" borderId="0"/>
    <xf numFmtId="0" fontId="39" fillId="0" borderId="0"/>
    <xf numFmtId="0" fontId="1" fillId="0" borderId="0"/>
  </cellStyleXfs>
  <cellXfs count="160">
    <xf numFmtId="0" fontId="0" fillId="0" borderId="0" xfId="0"/>
    <xf numFmtId="4" fontId="0" fillId="0" borderId="0" xfId="0" applyNumberFormat="1"/>
    <xf numFmtId="0" fontId="13" fillId="0" borderId="0" xfId="0" applyFont="1" applyBorder="1" applyAlignment="1">
      <alignment horizontal="left"/>
    </xf>
    <xf numFmtId="0" fontId="13" fillId="0" borderId="0" xfId="0" applyFont="1" applyBorder="1" applyAlignment="1">
      <alignment horizontal="center"/>
    </xf>
    <xf numFmtId="169" fontId="0" fillId="0" borderId="0" xfId="0" applyNumberFormat="1"/>
    <xf numFmtId="174" fontId="0" fillId="0" borderId="0" xfId="0" applyNumberFormat="1"/>
    <xf numFmtId="168" fontId="0" fillId="0" borderId="0" xfId="0" applyNumberFormat="1"/>
    <xf numFmtId="175" fontId="0" fillId="0" borderId="0" xfId="0" applyNumberFormat="1"/>
    <xf numFmtId="167" fontId="0" fillId="0" borderId="0" xfId="0" applyNumberFormat="1"/>
    <xf numFmtId="0" fontId="11" fillId="0" borderId="12" xfId="0" applyFont="1" applyBorder="1"/>
    <xf numFmtId="0" fontId="0" fillId="0" borderId="12" xfId="0" applyBorder="1"/>
    <xf numFmtId="0" fontId="37" fillId="0" borderId="0" xfId="0" applyFont="1"/>
    <xf numFmtId="4" fontId="0" fillId="0" borderId="12" xfId="0" applyNumberFormat="1" applyBorder="1"/>
    <xf numFmtId="0" fontId="11" fillId="0" borderId="12" xfId="0" applyFont="1" applyBorder="1" applyAlignment="1">
      <alignment horizontal="center" vertical="center" wrapText="1"/>
    </xf>
    <xf numFmtId="0" fontId="36" fillId="0" borderId="0" xfId="0" applyFont="1" applyAlignment="1">
      <alignment horizontal="center" vertical="center"/>
    </xf>
    <xf numFmtId="0" fontId="14" fillId="0" borderId="12" xfId="0" applyFont="1" applyBorder="1" applyAlignment="1">
      <alignment horizontal="center" vertical="center" wrapText="1"/>
    </xf>
    <xf numFmtId="0" fontId="0" fillId="0" borderId="0" xfId="0" applyFont="1"/>
    <xf numFmtId="0" fontId="12" fillId="0" borderId="12" xfId="0" applyFont="1" applyBorder="1" applyAlignment="1">
      <alignment horizontal="center" vertical="center" wrapText="1"/>
    </xf>
    <xf numFmtId="0" fontId="12" fillId="0" borderId="12" xfId="0" applyFont="1" applyBorder="1" applyAlignment="1">
      <alignment vertical="center" wrapText="1"/>
    </xf>
    <xf numFmtId="0" fontId="11" fillId="0" borderId="12" xfId="0" applyFont="1" applyBorder="1" applyAlignment="1">
      <alignment vertical="center" wrapText="1"/>
    </xf>
    <xf numFmtId="2" fontId="12" fillId="0" borderId="12" xfId="0" applyNumberFormat="1" applyFont="1" applyBorder="1" applyAlignment="1">
      <alignment horizontal="center" vertical="center" wrapText="1"/>
    </xf>
    <xf numFmtId="2" fontId="11" fillId="0" borderId="12" xfId="0" applyNumberFormat="1" applyFont="1" applyBorder="1" applyAlignment="1">
      <alignment horizontal="center" vertical="center" wrapText="1"/>
    </xf>
    <xf numFmtId="176" fontId="12" fillId="0" borderId="12" xfId="2" applyNumberFormat="1" applyFont="1" applyBorder="1" applyAlignment="1">
      <alignment horizontal="center" vertical="center" wrapText="1"/>
    </xf>
    <xf numFmtId="0" fontId="11" fillId="0" borderId="12" xfId="0" applyFont="1" applyBorder="1" applyAlignment="1">
      <alignment horizontal="center"/>
    </xf>
    <xf numFmtId="2" fontId="11" fillId="0" borderId="12" xfId="0" applyNumberFormat="1" applyFont="1" applyBorder="1"/>
    <xf numFmtId="170" fontId="12" fillId="0" borderId="12" xfId="0" applyNumberFormat="1" applyFont="1" applyBorder="1" applyAlignment="1">
      <alignment horizontal="center" vertical="center" wrapText="1"/>
    </xf>
    <xf numFmtId="10" fontId="12" fillId="0" borderId="12" xfId="2" applyNumberFormat="1" applyFont="1" applyBorder="1" applyAlignment="1">
      <alignment horizontal="center" vertical="center" wrapText="1"/>
    </xf>
    <xf numFmtId="10" fontId="11" fillId="0" borderId="12" xfId="2" applyNumberFormat="1" applyFont="1" applyBorder="1" applyAlignment="1">
      <alignment horizontal="center" vertical="center" wrapText="1"/>
    </xf>
    <xf numFmtId="4" fontId="35" fillId="4" borderId="14" xfId="1" applyNumberFormat="1" applyFont="1" applyFill="1" applyBorder="1" applyAlignment="1" applyProtection="1">
      <alignment horizontal="right" vertical="center"/>
      <protection locked="0"/>
    </xf>
    <xf numFmtId="4" fontId="10" fillId="4" borderId="14" xfId="1" applyNumberFormat="1" applyFont="1" applyFill="1" applyBorder="1" applyAlignment="1" applyProtection="1">
      <alignment horizontal="right" vertical="center"/>
      <protection locked="0"/>
    </xf>
    <xf numFmtId="0" fontId="0" fillId="0" borderId="0" xfId="0" applyBorder="1"/>
    <xf numFmtId="4" fontId="40" fillId="4" borderId="14" xfId="1" applyNumberFormat="1" applyFont="1" applyFill="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right"/>
    </xf>
    <xf numFmtId="177" fontId="0" fillId="0" borderId="12" xfId="0" applyNumberFormat="1" applyBorder="1"/>
    <xf numFmtId="0" fontId="0" fillId="0" borderId="12" xfId="0" applyFill="1" applyBorder="1" applyAlignment="1">
      <alignment horizontal="center" vertical="center"/>
    </xf>
    <xf numFmtId="0" fontId="0" fillId="0" borderId="12" xfId="0" applyFill="1" applyBorder="1"/>
    <xf numFmtId="0" fontId="0" fillId="0" borderId="12" xfId="0" applyBorder="1" applyAlignment="1">
      <alignment horizontal="center" vertical="center"/>
    </xf>
    <xf numFmtId="171" fontId="0" fillId="0" borderId="12" xfId="0" applyNumberFormat="1" applyBorder="1"/>
    <xf numFmtId="167" fontId="0" fillId="0" borderId="12" xfId="0" applyNumberFormat="1" applyBorder="1"/>
    <xf numFmtId="0" fontId="0" fillId="0" borderId="12" xfId="0" applyFill="1" applyBorder="1" applyAlignment="1">
      <alignment horizontal="center" vertical="center" wrapText="1"/>
    </xf>
    <xf numFmtId="0" fontId="27" fillId="0" borderId="12" xfId="0" applyFont="1" applyBorder="1"/>
    <xf numFmtId="0" fontId="27" fillId="5" borderId="12" xfId="0" applyFont="1" applyFill="1" applyBorder="1"/>
    <xf numFmtId="0" fontId="0" fillId="5" borderId="12" xfId="0" applyFill="1" applyBorder="1"/>
    <xf numFmtId="169" fontId="41" fillId="0" borderId="12" xfId="0" applyNumberFormat="1" applyFont="1" applyBorder="1"/>
    <xf numFmtId="0" fontId="41" fillId="0" borderId="12" xfId="0" applyFont="1" applyBorder="1"/>
    <xf numFmtId="175" fontId="41" fillId="0" borderId="12" xfId="0" applyNumberFormat="1" applyFont="1" applyBorder="1"/>
    <xf numFmtId="0" fontId="0" fillId="10" borderId="0" xfId="0" applyFill="1"/>
    <xf numFmtId="0" fontId="0" fillId="0" borderId="12" xfId="0" applyBorder="1" applyAlignment="1">
      <alignment horizontal="right"/>
    </xf>
    <xf numFmtId="168" fontId="0" fillId="0" borderId="12" xfId="0" applyNumberFormat="1" applyBorder="1"/>
    <xf numFmtId="2" fontId="0" fillId="0" borderId="12" xfId="0" applyNumberFormat="1" applyBorder="1" applyAlignment="1">
      <alignment wrapText="1"/>
    </xf>
    <xf numFmtId="0" fontId="0" fillId="0" borderId="12" xfId="0" applyBorder="1" applyAlignment="1">
      <alignment horizontal="center" vertical="center"/>
    </xf>
    <xf numFmtId="0" fontId="0" fillId="0" borderId="12" xfId="0" applyBorder="1" applyAlignment="1">
      <alignment horizontal="center"/>
    </xf>
    <xf numFmtId="174" fontId="0" fillId="0" borderId="12" xfId="0" applyNumberFormat="1" applyBorder="1"/>
    <xf numFmtId="169" fontId="0" fillId="0" borderId="12" xfId="0" applyNumberFormat="1" applyBorder="1"/>
    <xf numFmtId="10" fontId="0" fillId="0" borderId="12" xfId="2" applyNumberFormat="1" applyFont="1" applyBorder="1"/>
    <xf numFmtId="177" fontId="0" fillId="0" borderId="12" xfId="0" applyNumberFormat="1" applyBorder="1" applyAlignment="1">
      <alignment horizontal="center"/>
    </xf>
    <xf numFmtId="0" fontId="44" fillId="0" borderId="0" xfId="72" applyFont="1" applyAlignment="1">
      <alignment horizontal="center" vertical="center" wrapText="1"/>
    </xf>
    <xf numFmtId="0" fontId="44" fillId="0" borderId="0" xfId="72" applyFont="1" applyAlignment="1">
      <alignment horizontal="left" vertical="center" wrapText="1"/>
    </xf>
    <xf numFmtId="0" fontId="45" fillId="0" borderId="12" xfId="72" applyFont="1" applyBorder="1" applyAlignment="1">
      <alignment horizontal="center" vertical="center" wrapText="1"/>
    </xf>
    <xf numFmtId="0" fontId="45" fillId="0" borderId="12" xfId="72" applyFont="1" applyBorder="1" applyAlignment="1">
      <alignment vertical="center" wrapText="1"/>
    </xf>
    <xf numFmtId="0" fontId="45" fillId="0" borderId="0" xfId="72" applyFont="1" applyAlignment="1">
      <alignment horizontal="center" vertical="center" wrapText="1"/>
    </xf>
    <xf numFmtId="0" fontId="44" fillId="0" borderId="12" xfId="72" applyFont="1" applyBorder="1" applyAlignment="1">
      <alignment horizontal="center" vertical="center" wrapText="1"/>
    </xf>
    <xf numFmtId="0" fontId="44" fillId="0" borderId="12" xfId="72" applyFont="1" applyBorder="1" applyAlignment="1">
      <alignment vertical="center" wrapText="1"/>
    </xf>
    <xf numFmtId="0" fontId="44" fillId="0" borderId="12" xfId="72" applyFont="1" applyBorder="1" applyAlignment="1">
      <alignment horizontal="left" vertical="center" wrapText="1" indent="1"/>
    </xf>
    <xf numFmtId="0" fontId="44" fillId="0" borderId="12" xfId="72" applyFont="1" applyBorder="1" applyAlignment="1">
      <alignment horizontal="left" vertical="center" wrapText="1" indent="2"/>
    </xf>
    <xf numFmtId="0" fontId="44" fillId="0" borderId="12" xfId="72" applyFont="1" applyBorder="1" applyAlignment="1">
      <alignment horizontal="left" vertical="center" wrapText="1" indent="3"/>
    </xf>
    <xf numFmtId="0" fontId="45" fillId="0" borderId="12" xfId="72" applyFont="1" applyFill="1" applyBorder="1" applyAlignment="1">
      <alignment horizontal="center" vertical="center" wrapText="1"/>
    </xf>
    <xf numFmtId="0" fontId="45" fillId="0" borderId="12" xfId="72" applyFont="1" applyFill="1" applyBorder="1" applyAlignment="1">
      <alignment vertical="center" wrapText="1"/>
    </xf>
    <xf numFmtId="0" fontId="45" fillId="0" borderId="0" xfId="72" applyFont="1" applyFill="1" applyAlignment="1">
      <alignment horizontal="center" vertical="center" wrapText="1"/>
    </xf>
    <xf numFmtId="0" fontId="44" fillId="0" borderId="12" xfId="72" applyFont="1" applyFill="1" applyBorder="1" applyAlignment="1">
      <alignment horizontal="center" vertical="center" wrapText="1"/>
    </xf>
    <xf numFmtId="0" fontId="44" fillId="0" borderId="12" xfId="72" applyFont="1" applyFill="1" applyBorder="1" applyAlignment="1">
      <alignment vertical="center" wrapText="1"/>
    </xf>
    <xf numFmtId="0" fontId="44" fillId="0" borderId="0" xfId="72" applyFont="1" applyFill="1" applyAlignment="1">
      <alignment horizontal="center" vertical="center" wrapText="1"/>
    </xf>
    <xf numFmtId="0" fontId="44" fillId="0" borderId="12" xfId="72" applyFont="1" applyFill="1" applyBorder="1" applyAlignment="1">
      <alignment horizontal="left" vertical="center" wrapText="1" indent="1"/>
    </xf>
    <xf numFmtId="0" fontId="44" fillId="0" borderId="12" xfId="72" applyFont="1" applyFill="1" applyBorder="1" applyAlignment="1">
      <alignment horizontal="left" vertical="center" wrapText="1" indent="2"/>
    </xf>
    <xf numFmtId="0" fontId="44" fillId="0" borderId="0" xfId="72" applyFont="1" applyAlignment="1">
      <alignment vertical="center" wrapText="1"/>
    </xf>
    <xf numFmtId="0" fontId="44" fillId="0" borderId="12" xfId="72" applyFont="1" applyBorder="1" applyAlignment="1">
      <alignment horizontal="left" vertical="center" wrapText="1"/>
    </xf>
    <xf numFmtId="179" fontId="44" fillId="0" borderId="0" xfId="72" applyNumberFormat="1" applyFont="1" applyBorder="1" applyAlignment="1">
      <alignment horizontal="center" vertical="center" wrapText="1"/>
    </xf>
    <xf numFmtId="179" fontId="44" fillId="0" borderId="0" xfId="72" applyNumberFormat="1" applyFont="1" applyAlignment="1">
      <alignment horizontal="center" vertical="center" wrapText="1"/>
    </xf>
    <xf numFmtId="4" fontId="44" fillId="0" borderId="12" xfId="72" applyNumberFormat="1" applyFont="1" applyFill="1" applyBorder="1" applyAlignment="1">
      <alignment horizontal="center" vertical="center" wrapText="1"/>
    </xf>
    <xf numFmtId="0" fontId="44" fillId="0" borderId="0" xfId="75" applyFont="1" applyAlignment="1">
      <alignment horizontal="center" vertical="center" wrapText="1"/>
    </xf>
    <xf numFmtId="0" fontId="44" fillId="0" borderId="0" xfId="75" applyFont="1" applyAlignment="1">
      <alignment horizontal="left" vertical="center" wrapText="1"/>
    </xf>
    <xf numFmtId="0" fontId="45" fillId="0" borderId="12" xfId="75" applyFont="1" applyBorder="1" applyAlignment="1">
      <alignment horizontal="center" vertical="center" wrapText="1"/>
    </xf>
    <xf numFmtId="0" fontId="45" fillId="0" borderId="12" xfId="75" applyFont="1" applyBorder="1" applyAlignment="1">
      <alignment vertical="center" wrapText="1"/>
    </xf>
    <xf numFmtId="0" fontId="45" fillId="0" borderId="0" xfId="75" applyFont="1" applyAlignment="1">
      <alignment horizontal="center" vertical="center" wrapText="1"/>
    </xf>
    <xf numFmtId="0" fontId="44" fillId="0" borderId="12" xfId="75" applyFont="1" applyBorder="1" applyAlignment="1">
      <alignment horizontal="center" vertical="center" wrapText="1"/>
    </xf>
    <xf numFmtId="0" fontId="44" fillId="0" borderId="12" xfId="75" applyFont="1" applyBorder="1" applyAlignment="1">
      <alignment vertical="center" wrapText="1"/>
    </xf>
    <xf numFmtId="0" fontId="44" fillId="0" borderId="12" xfId="75" applyFont="1" applyBorder="1" applyAlignment="1">
      <alignment horizontal="left" vertical="center" wrapText="1" indent="1"/>
    </xf>
    <xf numFmtId="0" fontId="44" fillId="0" borderId="12" xfId="75" applyFont="1" applyBorder="1" applyAlignment="1">
      <alignment horizontal="left" vertical="center" wrapText="1" indent="2"/>
    </xf>
    <xf numFmtId="0" fontId="44" fillId="0" borderId="12" xfId="75" applyFont="1" applyBorder="1" applyAlignment="1">
      <alignment horizontal="left" vertical="center" wrapText="1" indent="3"/>
    </xf>
    <xf numFmtId="0" fontId="45" fillId="0" borderId="12" xfId="75" applyFont="1" applyFill="1" applyBorder="1" applyAlignment="1">
      <alignment horizontal="center" vertical="center" wrapText="1"/>
    </xf>
    <xf numFmtId="0" fontId="45" fillId="0" borderId="12" xfId="75" applyFont="1" applyFill="1" applyBorder="1" applyAlignment="1">
      <alignment vertical="center" wrapText="1"/>
    </xf>
    <xf numFmtId="0" fontId="45" fillId="0" borderId="0" xfId="75" applyFont="1" applyFill="1" applyAlignment="1">
      <alignment horizontal="center" vertical="center" wrapText="1"/>
    </xf>
    <xf numFmtId="0" fontId="44" fillId="0" borderId="12" xfId="75" applyFont="1" applyFill="1" applyBorder="1" applyAlignment="1">
      <alignment horizontal="center" vertical="center" wrapText="1"/>
    </xf>
    <xf numFmtId="0" fontId="44" fillId="0" borderId="12" xfId="75" applyFont="1" applyFill="1" applyBorder="1" applyAlignment="1">
      <alignment vertical="center" wrapText="1"/>
    </xf>
    <xf numFmtId="0" fontId="44" fillId="0" borderId="0" xfId="75" applyFont="1" applyFill="1" applyAlignment="1">
      <alignment horizontal="center" vertical="center" wrapText="1"/>
    </xf>
    <xf numFmtId="0" fontId="44" fillId="0" borderId="12" xfId="75" applyFont="1" applyFill="1" applyBorder="1" applyAlignment="1">
      <alignment horizontal="left" vertical="center" wrapText="1" indent="1"/>
    </xf>
    <xf numFmtId="0" fontId="44" fillId="0" borderId="12" xfId="75" applyFont="1" applyFill="1" applyBorder="1" applyAlignment="1">
      <alignment horizontal="left" vertical="center" wrapText="1" indent="2"/>
    </xf>
    <xf numFmtId="0" fontId="44" fillId="0" borderId="0" xfId="75" applyFont="1" applyAlignment="1">
      <alignment vertical="center" wrapText="1"/>
    </xf>
    <xf numFmtId="0" fontId="44" fillId="0" borderId="12" xfId="75" applyFont="1" applyBorder="1" applyAlignment="1">
      <alignment horizontal="left" vertical="center" wrapText="1"/>
    </xf>
    <xf numFmtId="2" fontId="44" fillId="0" borderId="12" xfId="75" applyNumberFormat="1" applyFont="1" applyFill="1" applyBorder="1" applyAlignment="1">
      <alignment horizontal="center" vertical="center" wrapText="1"/>
    </xf>
    <xf numFmtId="4" fontId="44" fillId="0" borderId="12" xfId="75" applyNumberFormat="1" applyFont="1" applyFill="1" applyBorder="1" applyAlignment="1">
      <alignment horizontal="center" vertical="center" wrapText="1"/>
    </xf>
    <xf numFmtId="179" fontId="44" fillId="0" borderId="0" xfId="75" applyNumberFormat="1" applyFont="1" applyBorder="1" applyAlignment="1">
      <alignment horizontal="center" vertical="center" wrapText="1"/>
    </xf>
    <xf numFmtId="179" fontId="44" fillId="0" borderId="0" xfId="75" applyNumberFormat="1" applyFont="1" applyAlignment="1">
      <alignment horizontal="center" vertical="center" wrapText="1"/>
    </xf>
    <xf numFmtId="0" fontId="11" fillId="0" borderId="12" xfId="0" applyFont="1" applyBorder="1" applyAlignment="1">
      <alignment horizontal="center"/>
    </xf>
    <xf numFmtId="0" fontId="6" fillId="0" borderId="0" xfId="0" applyFont="1" applyAlignment="1">
      <alignment horizontal="center" vertical="center" wrapText="1"/>
    </xf>
    <xf numFmtId="0" fontId="5" fillId="0" borderId="12" xfId="0" applyFont="1" applyBorder="1" applyAlignment="1">
      <alignment vertical="center" wrapText="1"/>
    </xf>
    <xf numFmtId="0" fontId="11"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12" fillId="0" borderId="0" xfId="75" applyFont="1" applyAlignment="1">
      <alignment horizontal="center" vertical="center" wrapText="1"/>
    </xf>
    <xf numFmtId="0" fontId="45" fillId="0" borderId="13" xfId="75" applyFont="1" applyBorder="1" applyAlignment="1">
      <alignment horizontal="center" vertical="center" wrapText="1"/>
    </xf>
    <xf numFmtId="0" fontId="45" fillId="0" borderId="3" xfId="75" applyFont="1" applyBorder="1" applyAlignment="1">
      <alignment horizontal="center" vertical="center" wrapText="1"/>
    </xf>
    <xf numFmtId="0" fontId="45" fillId="0" borderId="9" xfId="75" applyFont="1" applyBorder="1" applyAlignment="1">
      <alignment horizontal="center" vertical="center" wrapText="1"/>
    </xf>
    <xf numFmtId="0" fontId="45" fillId="0" borderId="11" xfId="75" applyFont="1" applyBorder="1" applyAlignment="1">
      <alignment horizontal="center" vertical="center" wrapText="1"/>
    </xf>
    <xf numFmtId="178" fontId="45" fillId="0" borderId="9" xfId="75" applyNumberFormat="1" applyFont="1" applyFill="1" applyBorder="1" applyAlignment="1">
      <alignment horizontal="center" vertical="center" wrapText="1"/>
    </xf>
    <xf numFmtId="178" fontId="45" fillId="0" borderId="11" xfId="75" applyNumberFormat="1" applyFont="1" applyFill="1" applyBorder="1" applyAlignment="1">
      <alignment horizontal="center" vertical="center" wrapText="1"/>
    </xf>
    <xf numFmtId="10" fontId="45" fillId="0" borderId="9" xfId="2" applyNumberFormat="1" applyFont="1" applyFill="1" applyBorder="1" applyAlignment="1">
      <alignment horizontal="center" vertical="center" wrapText="1"/>
    </xf>
    <xf numFmtId="10" fontId="45" fillId="0" borderId="11" xfId="2" applyNumberFormat="1" applyFont="1" applyFill="1" applyBorder="1" applyAlignment="1">
      <alignment horizontal="center" vertical="center" wrapText="1"/>
    </xf>
    <xf numFmtId="0" fontId="45" fillId="0" borderId="9" xfId="75" applyFont="1" applyFill="1" applyBorder="1" applyAlignment="1">
      <alignment horizontal="center" vertical="center" wrapText="1"/>
    </xf>
    <xf numFmtId="0" fontId="45" fillId="0" borderId="11" xfId="75" applyFont="1" applyFill="1" applyBorder="1" applyAlignment="1">
      <alignment horizontal="center" vertical="center" wrapText="1"/>
    </xf>
    <xf numFmtId="3" fontId="45" fillId="0" borderId="9" xfId="75" applyNumberFormat="1" applyFont="1" applyFill="1" applyBorder="1" applyAlignment="1">
      <alignment horizontal="center" vertical="center" wrapText="1"/>
    </xf>
    <xf numFmtId="3" fontId="45" fillId="0" borderId="11" xfId="75" applyNumberFormat="1" applyFont="1" applyFill="1" applyBorder="1" applyAlignment="1">
      <alignment horizontal="center" vertical="center" wrapText="1"/>
    </xf>
    <xf numFmtId="3" fontId="44" fillId="0" borderId="9" xfId="75" applyNumberFormat="1" applyFont="1" applyFill="1" applyBorder="1" applyAlignment="1">
      <alignment horizontal="center" vertical="center" wrapText="1"/>
    </xf>
    <xf numFmtId="3" fontId="44" fillId="0" borderId="11" xfId="75" applyNumberFormat="1" applyFont="1" applyFill="1" applyBorder="1" applyAlignment="1">
      <alignment horizontal="center" vertical="center" wrapText="1"/>
    </xf>
    <xf numFmtId="3" fontId="45" fillId="0" borderId="9" xfId="75" applyNumberFormat="1" applyFont="1" applyBorder="1" applyAlignment="1">
      <alignment horizontal="center" vertical="center" wrapText="1"/>
    </xf>
    <xf numFmtId="3" fontId="45" fillId="0" borderId="11" xfId="75" applyNumberFormat="1" applyFont="1" applyBorder="1" applyAlignment="1">
      <alignment horizontal="center" vertical="center" wrapText="1"/>
    </xf>
    <xf numFmtId="3" fontId="45" fillId="0" borderId="9"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3" fontId="44" fillId="0" borderId="9" xfId="0" applyNumberFormat="1" applyFont="1" applyFill="1" applyBorder="1" applyAlignment="1">
      <alignment horizontal="center" vertical="center" wrapText="1"/>
    </xf>
    <xf numFmtId="3" fontId="44" fillId="0" borderId="11" xfId="0" applyNumberFormat="1" applyFont="1" applyFill="1" applyBorder="1" applyAlignment="1">
      <alignment horizontal="center" vertical="center" wrapText="1"/>
    </xf>
    <xf numFmtId="166" fontId="44" fillId="0" borderId="9" xfId="0" applyNumberFormat="1" applyFont="1" applyFill="1" applyBorder="1" applyAlignment="1">
      <alignment horizontal="center" vertical="center" wrapText="1"/>
    </xf>
    <xf numFmtId="166" fontId="44" fillId="0" borderId="11" xfId="0" applyNumberFormat="1" applyFont="1" applyFill="1" applyBorder="1" applyAlignment="1">
      <alignment horizontal="center" vertical="center" wrapText="1"/>
    </xf>
    <xf numFmtId="166" fontId="45" fillId="0" borderId="9" xfId="0" applyNumberFormat="1" applyFont="1" applyFill="1" applyBorder="1" applyAlignment="1">
      <alignment horizontal="center" vertical="center" wrapText="1"/>
    </xf>
    <xf numFmtId="166" fontId="45" fillId="0" borderId="11" xfId="0" applyNumberFormat="1" applyFont="1" applyFill="1" applyBorder="1" applyAlignment="1">
      <alignment horizontal="center" vertical="center" wrapText="1"/>
    </xf>
    <xf numFmtId="3" fontId="45" fillId="0" borderId="9" xfId="0" applyNumberFormat="1" applyFont="1" applyBorder="1" applyAlignment="1">
      <alignment horizontal="center" vertical="center" wrapText="1"/>
    </xf>
    <xf numFmtId="3" fontId="45" fillId="0" borderId="11" xfId="0" applyNumberFormat="1" applyFont="1" applyBorder="1" applyAlignment="1">
      <alignment horizontal="center" vertical="center" wrapText="1"/>
    </xf>
    <xf numFmtId="3" fontId="44" fillId="0" borderId="9" xfId="0" applyNumberFormat="1" applyFont="1" applyBorder="1" applyAlignment="1">
      <alignment horizontal="center" vertical="center" wrapText="1"/>
    </xf>
    <xf numFmtId="3" fontId="44" fillId="0" borderId="11" xfId="0" applyNumberFormat="1" applyFont="1" applyBorder="1" applyAlignment="1">
      <alignment horizontal="center" vertical="center" wrapText="1"/>
    </xf>
    <xf numFmtId="0" fontId="44" fillId="0" borderId="0" xfId="75" applyFont="1" applyAlignment="1">
      <alignment horizontal="left" vertical="center" wrapText="1"/>
    </xf>
    <xf numFmtId="0" fontId="44" fillId="0" borderId="0" xfId="75" applyNumberFormat="1" applyFont="1" applyAlignment="1">
      <alignment horizontal="left" vertical="center" wrapText="1"/>
    </xf>
    <xf numFmtId="2" fontId="44" fillId="0" borderId="0" xfId="75" applyNumberFormat="1" applyFont="1" applyAlignment="1">
      <alignment horizontal="left" vertical="center" wrapText="1"/>
    </xf>
    <xf numFmtId="0" fontId="44" fillId="0" borderId="0" xfId="72" applyFont="1" applyAlignment="1">
      <alignment horizontal="left" vertical="center" wrapText="1"/>
    </xf>
    <xf numFmtId="0" fontId="45" fillId="0" borderId="9" xfId="72" applyFont="1" applyBorder="1" applyAlignment="1">
      <alignment horizontal="center" vertical="center" wrapText="1"/>
    </xf>
    <xf numFmtId="0" fontId="45" fillId="0" borderId="11" xfId="72" applyFont="1" applyBorder="1" applyAlignment="1">
      <alignment horizontal="center" vertical="center" wrapText="1"/>
    </xf>
    <xf numFmtId="0" fontId="12" fillId="0" borderId="0" xfId="72" applyFont="1" applyAlignment="1">
      <alignment horizontal="center" vertical="center" wrapText="1"/>
    </xf>
    <xf numFmtId="3" fontId="45" fillId="0" borderId="9" xfId="72" applyNumberFormat="1" applyFont="1" applyFill="1" applyBorder="1" applyAlignment="1">
      <alignment horizontal="center" vertical="center" wrapText="1"/>
    </xf>
    <xf numFmtId="3" fontId="45" fillId="0" borderId="11" xfId="72" applyNumberFormat="1" applyFont="1" applyFill="1" applyBorder="1" applyAlignment="1">
      <alignment horizontal="center" vertical="center" wrapText="1"/>
    </xf>
    <xf numFmtId="3" fontId="45" fillId="0" borderId="9" xfId="72" applyNumberFormat="1" applyFont="1" applyBorder="1" applyAlignment="1">
      <alignment horizontal="center" vertical="center" wrapText="1"/>
    </xf>
    <xf numFmtId="3" fontId="45" fillId="0" borderId="11" xfId="72" applyNumberFormat="1" applyFont="1" applyBorder="1" applyAlignment="1">
      <alignment horizontal="center" vertical="center" wrapText="1"/>
    </xf>
    <xf numFmtId="3" fontId="44" fillId="0" borderId="9" xfId="72" applyNumberFormat="1" applyFont="1" applyFill="1" applyBorder="1" applyAlignment="1">
      <alignment horizontal="center" vertical="center" wrapText="1"/>
    </xf>
    <xf numFmtId="3" fontId="44" fillId="0" borderId="11" xfId="72" applyNumberFormat="1" applyFont="1" applyFill="1" applyBorder="1" applyAlignment="1">
      <alignment horizontal="center" vertical="center" wrapText="1"/>
    </xf>
    <xf numFmtId="0" fontId="45" fillId="0" borderId="9" xfId="72" applyFont="1" applyFill="1" applyBorder="1" applyAlignment="1">
      <alignment horizontal="center" vertical="center" wrapText="1"/>
    </xf>
    <xf numFmtId="0" fontId="45" fillId="0" borderId="11" xfId="72" applyFont="1" applyFill="1" applyBorder="1" applyAlignment="1">
      <alignment horizontal="center" vertical="center" wrapText="1"/>
    </xf>
    <xf numFmtId="0" fontId="44" fillId="0" borderId="0" xfId="72" applyNumberFormat="1" applyFont="1" applyAlignment="1">
      <alignment horizontal="left" vertical="center" wrapText="1"/>
    </xf>
    <xf numFmtId="2" fontId="44" fillId="0" borderId="0" xfId="72" applyNumberFormat="1" applyFont="1" applyAlignment="1">
      <alignment horizontal="left" vertical="center" wrapText="1"/>
    </xf>
    <xf numFmtId="0" fontId="45" fillId="0" borderId="13" xfId="72" applyFont="1" applyBorder="1" applyAlignment="1">
      <alignment horizontal="center" vertical="center" wrapText="1"/>
    </xf>
    <xf numFmtId="0" fontId="45" fillId="0" borderId="3" xfId="72"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76">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Ввод  2" xfId="33"/>
    <cellStyle name="Гиперссылка 2 2" xfId="34"/>
    <cellStyle name="Гиперссылка 4" xfId="35"/>
    <cellStyle name="Границы" xfId="1"/>
    <cellStyle name="Заголовок" xfId="36"/>
    <cellStyle name="ЗаголовокСтолбца" xfId="37"/>
    <cellStyle name="Значение" xfId="38"/>
    <cellStyle name="Значение 2" xfId="65"/>
    <cellStyle name="Значения" xfId="55"/>
    <cellStyle name="Обычный" xfId="0" builtinId="0"/>
    <cellStyle name="Обычный 10" xfId="39"/>
    <cellStyle name="Обычный 11" xfId="72"/>
    <cellStyle name="Обычный 11 2" xfId="75"/>
    <cellStyle name="Обычный 12" xfId="40"/>
    <cellStyle name="Обычный 12 2" xfId="41"/>
    <cellStyle name="Обычный 14" xfId="73"/>
    <cellStyle name="Обычный 158" xfId="52"/>
    <cellStyle name="Обычный 158 2" xfId="66"/>
    <cellStyle name="Обычный 17" xfId="74"/>
    <cellStyle name="Обычный 2" xfId="42"/>
    <cellStyle name="Обычный 2 10 2" xfId="43"/>
    <cellStyle name="Обычный 2 2" xfId="4"/>
    <cellStyle name="Обычный 3" xfId="3"/>
    <cellStyle name="Обычный 3 2" xfId="61"/>
    <cellStyle name="Обычный 3 3" xfId="44"/>
    <cellStyle name="Обычный 4" xfId="45"/>
    <cellStyle name="Обычный 5" xfId="46"/>
    <cellStyle name="Обычный 6" xfId="5"/>
    <cellStyle name="Обычный 7" xfId="6"/>
    <cellStyle name="Обычный 8" xfId="60"/>
    <cellStyle name="Обычный 9" xfId="62"/>
    <cellStyle name="Обычный 9 2" xfId="67"/>
    <cellStyle name="Процентный" xfId="2" builtinId="5"/>
    <cellStyle name="Процентный 10" xfId="53"/>
    <cellStyle name="Процентный 13" xfId="56"/>
    <cellStyle name="Процентный 2" xfId="58"/>
    <cellStyle name="Процентный 3" xfId="63"/>
    <cellStyle name="Процентный 3 2" xfId="68"/>
    <cellStyle name="Стиль 1" xfId="47"/>
    <cellStyle name="Финансовый 10" xfId="69"/>
    <cellStyle name="Финансовый 18" xfId="57"/>
    <cellStyle name="Финансовый 2" xfId="51"/>
    <cellStyle name="Финансовый 3" xfId="59"/>
    <cellStyle name="Финансовый 4" xfId="64"/>
    <cellStyle name="Финансовый 4 2" xfId="70"/>
    <cellStyle name="Формула" xfId="48"/>
    <cellStyle name="ФормулаВБ_Мониторинг инвестиций" xfId="49"/>
    <cellStyle name="ФормулаНаКонтроль" xfId="50"/>
    <cellStyle name="ФормулаНаКонтроль 2" xfId="71"/>
    <cellStyle name="Формулы" xfId="54"/>
  </cellStyles>
  <dxfs count="0"/>
  <tableStyles count="0" defaultTableStyle="TableStyleMedium2" defaultPivotStyle="PivotStyleMedium9"/>
  <colors>
    <mruColors>
      <color rgb="FFFF3399"/>
      <color rgb="FFCCFFFF"/>
      <color rgb="FF99FFCC"/>
      <color rgb="FFFFCCFF"/>
      <color rgb="FFCCCCFF"/>
      <color rgb="FFFFFFFF"/>
      <color rgb="FF0066CC"/>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vyagintseva_AL\&#1056;&#1072;&#1073;&#1086;&#1095;&#1080;&#1081;%20&#1089;&#1090;&#1086;&#1083;\&#1082;&#1086;&#1088;&#1088;&#1077;&#1082;&#1090;%20&#1041;&#1055;\&#1052;&#1056;&#1057;&#1050;%20&#1062;&#1077;&#1085;&#1090;&#1088;&#1072;\&#1052;&#1056;&#1057;&#1050;%20&#1062;&#1077;&#1085;&#1090;&#1088;&#1072;%2018%20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o\&#1086;&#1082;&#1089;&#1072;&#1085;&#1072;\WINDOWS\&#1056;&#1072;&#1073;&#1086;&#1095;&#1080;&#1081;%20&#1089;&#1090;&#1086;&#1083;\&#1051;&#1077;&#1085;&#1072;\&#1090;&#1072;&#1088;&#1080;&#1092;&#1099;\B-PL\NBPL\_F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zorova-AA\AppData\Local\Microsoft\Windows\Temporary%20Internet%20Files\Content.Outlook\4F3UKC38\&#1056;&#1072;&#1079;&#1085;&#1080;&#1094;&#1072;%20&#1087;&#1086;%20&#1087;&#1088;&#1086;&#1094;&#1077;&#1085;&#1090;&#1072;&#108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55;&#1056;&#1048;&#1050;&#1040;&#1047;&#1067;%20&#1056;&#1057;&#1058;\&#1057;&#1073;&#1099;&#1090;&#1086;&#1074;&#1072;&#1103;%20&#1076;&#1077;&#1103;&#1090;&#1077;&#1083;&#1100;&#1085;&#1086;&#1089;&#1090;&#1100;\2017\CALC.SBIT.EE.FULL%20&#1055;&#1040;&#1054;%201%20-%20&#1056;&#1057;&#1058;_&#1091;&#1090;&#10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7\CALC.SBIT.EE.FULL%20&#1055;&#1040;&#1054;%201%20-%20&#1056;&#1057;&#1058;_&#1091;&#1090;&#107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superusers\ECONOM\IZDERSKI\IZDPL200\UG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2012-%20defl\&#1072;&#1087;&#1088;&#1077;&#1083;&#1100;%20(2)\v-2012-2015-2030-%20in-en-12%200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tachev\&#1041;&#1072;&#1083;&#1072;&#1085;&#1089;\An(EsMon)\SC_W\&#1055;&#1088;&#1086;&#1075;&#1085;&#1086;&#1079;\&#1055;&#1088;&#1086;&#1075;05_00(2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rykov_ya\Local%20Settings\Temporary%20Internet%20Files\Content.IE5\Q7UJ6TYN\&#1052;&#1086;&#1085;&#1080;&#1090;&#1086;&#1088;&#1080;&#1085;&#1075;%20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eo-lida\&#1086;&#1073;&#1084;&#1077;&#1085;\&#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1086;&#1073;&#1084;&#1077;&#1085;\&#1092;&#1083;&#1101;&#1096;\16%20&#1085;&#1086;&#1103;&#1073;&#1088;&#1103;%20&#1087;&#1086;&#1089;&#1083;&#1077;&#1076;&#1085;&#1080;&#1081;\RAB.2010%20&#1050;&#1069;&#108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ptenokag\Documents\&#1051;&#1072;&#1087;&#1090;&#1077;&#1085;&#1086;&#1082;\&#1058;&#1072;&#1088;&#1080;&#1092;&#1085;&#1072;&#1103;%20&#1082;&#1072;&#1084;&#1087;&#1072;&#1085;&#1080;&#1103;\2017\&#1085;&#1086;&#1088;&#1084;&#1072;&#1090;&#1080;&#1074;&#1082;&#1072;\&#1060;&#1086;&#1088;&#1084;&#1072;%20&#1089;&#1073;&#1086;&#1088;&#1072;%20&#1076;&#1072;&#1085;&#1085;&#1099;&#1093;%20&#1087;&#1086;%20&#1058;&#1057;&#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044;&#1056;&#1059;&#1080;&#1053;&#1057;\&#1055;&#1054;&#1050;&#1059;&#1055;&#1050;&#1040;%20&#1055;&#1054;&#1058;&#1045;&#1056;&#1068;\&#1056;&#1040;&#1057;&#1063;&#1025;&#1058;%20&#1055;&#1054;&#1058;&#1045;&#1056;&#1068;!\2011\&#1056;&#1072;&#1089;&#1095;&#1105;&#1090;%20&#1082;&#1086;&#1085;&#1090;&#1088;&#1072;&#1075;&#1077;&#1085;&#1090;&#1086;&#1074;%20&#1085;&#1072;%202011_nor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TEPLO.PREDEL.2010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rtachev\&#1041;&#1072;&#1083;&#1072;&#1085;&#1089;\An(EsMon)\7.02.01\SC_W\&#1055;&#1088;&#1086;&#1075;&#1085;&#1086;&#1079;\&#1055;&#1088;&#1086;&#1075;05_00(27.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CHUKSE~1\LOCALS~1\Temp\Rar$DI00.813\&#1054;&#1090;&#1095;&#1077;&#1090;%20&#1087;&#1086;%20&#1041;&#1055;%20&#1052;&#1056;&#1057;&#1050;%20&#1057;-&#1047;%20&#1079;&#1072;%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ortachev\&#1041;&#1072;&#1083;&#1072;&#1085;&#1089;\An(EsMon)\7.02.01\&#1061;&#1072;&#1085;&#1086;&#1074;&#1072;\&#1043;&#1088;(27.07.00)5&#10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eo-lida\&#1086;&#1073;&#1084;&#1077;&#1085;\&#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SPI\USPT\&#1058;%20&#1087;&#1077;&#1088;&#1077;&#1076;&#1072;&#1095;&#1072;%2012%20&#1089;%2001.07.2012\2.%20&#1052;&#1086;&#1089;&#1082;&#1074;&#1072;%20&#1089;%2001.07.2012%20&#1075;\&#1047;&#1072;&#1103;&#1074;&#1082;&#1072;%20-%20&#1057;&#1090;&#1072;&#1088;&#1072;&#1103;%20&#1052;&#1086;&#1089;&#1082;&#1074;&#1072;\12.03.&#1050;&#1086;&#1087;&#1080;&#1103;%20&#1076;&#1083;&#1103;%20&#1045;&#1048;&#1040;&#1057;%20&#1060;&#1086;&#1088;&#1084;&#1072;&#1090;%20&#1060;&#1057;&#1058;%20-%20&#1052;&#1086;&#1089;&#1082;&#1074;&#1072;%20&#1089;&#1090;&#1072;&#1088;&#1099;&#1077;%20&#1075;&#1088;&#1072;&#1085;&#1080;&#1094;&#109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rtachev\&#1041;&#1072;&#1083;&#1072;&#1085;&#1089;\An(EsMon)\&#1061;&#1072;&#1085;&#1086;&#1074;&#1072;\&#1043;&#1088;(27.07.00)5&#10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ome\plan\&#1058;&#1072;&#1088;&#1080;&#1092;&#1099;\&#1054;&#1073;&#1097;&#1072;&#1103;%20&#1087;&#1072;&#1087;&#1082;&#1072;\PREDEL.PEREDACHA.2012\&#1050;&#1086;&#1087;&#1080;&#1103;%20PREDEL%20PEREDACHA%202012(v2%201)%20&#1040;&#1069;%20&#1089;%20&#1055;&#10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056;&#1072;&#1073;&#1086;&#1095;&#1080;&#1081;%20&#1089;&#1090;&#1086;&#1083;\&#1056;&#1072;&#1073;&#1086;&#1090;&#1072;\_&#1052;&#1086;&#1076;&#1077;&#1083;&#1100;\&#1056;&#1086;&#1089;&#1089;&#1077;&#1090;&#1080;\12_&#1060;&#1086;&#1088;&#1084;&#1072;%20%2012_&#1058;&#1072;&#1088;&#1080;&#1092;&#1085;&#1072;&#1103;%20&#1084;&#1086;&#1076;&#1077;&#1083;&#1100;_&#1056;&#106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1040;&#1083;&#1090;&#1072;&#1081;&#1089;&#1082;&#1080;&#1081;%20&#1082;&#1088;&#1072;&#1081;.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050;&#1069;\&#1090;&#1072;&#1088;&#1080;&#1092;&#1085;&#1086;&#1077;%20&#1076;&#1077;&#1083;&#1086;_&#1043;&#1055;_2018\CALC.SBIT.EE.FULL(v1.3.1)_201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t-iss.ke.mrsk-yuga.local\_&#1054;&#1073;&#1097;&#1080;&#1077;_&#1092;&#1072;&#1081;&#1083;&#1099;\&#1055;&#1069;&#1054;%20-%20&#1054;&#1090;&#1076;&#1077;&#1083;%20&#1090;&#1072;&#1088;&#1080;&#1092;&#1086;&#1086;&#1073;&#1088;&#1072;&#1079;&#1086;&#1074;&#1072;&#1085;&#1080;&#1103;\&#1044;&#1091;&#1073;&#1088;&#1086;&#1074;&#1072;\&#1054;&#1090;&#1095;&#1077;&#1090;&#1085;&#1086;&#1089;&#1090;&#1100;_&#1087;&#1077;&#1088;&#1077;&#1076;&#1072;&#1095;&#1072;\2018%20&#1086;&#1090;&#1095;&#1077;&#1090;&#1085;&#1086;&#1089;&#1090;&#1100;\46%20&#1092;&#1086;&#1088;&#1084;&#1072;\&#1043;&#1055;\&#1092;&#1086;&#1088;&#1084;&#1099;%20&#1043;&#1055;\46EE%20S&#1058;%20&#1103;&#1085;&#1074;&#1072;&#1088;&#1100;%202018.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simakovans\Local%20Settings\Temporary%20Internet%20Files\OLK1CD\&#1057;&#1042;&#1054;&#1044;_6,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proverk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042;&#1099;&#1085;&#1077;&#1089;&#1077;&#1085;&#1086;%20&#1089;&#1089;&#1099;&#1083;&#1082;&#1086;&#1081;%20&#1085;&#1072;%20&#1088;&#1072;&#1073;&#1086;&#1095;&#1080;&#1081;%20&#1089;&#1090;&#1086;&#1083;\&#1042;%20&#1088;&#1072;&#1073;&#1086;&#1090;&#1077;\&#1087;&#1086;%20RAB\RAB_&#1042;&#1040;&#1046;&#1053;&#1054;_&#1044;&#1051;&#1071;%20&#1044;&#1054;&#1057;&#1058;&#1059;&#1055;&#1040;\&#1055;&#1077;&#1088;&#1077;&#1093;&#1086;&#1076;%20&#1082;%20RAB%20%20c%202011\&#1052;&#1072;&#1090;&#1077;&#1088;&#1080;&#1072;&#1083;&#1099;_&#1057;&#1086;&#1075;&#1083;&#1072;&#1089;&#1086;&#1074;&#1072;&#1085;&#1080;&#1077;\&#1051;&#1080;&#1089;&#1090;&#1099;_&#1101;&#1083;&#1077;&#1082;&#1090;&#1088;\&#1062;&#1080;&#1055;\Documents%20and%20Settings\vgrishanov\&#1056;&#1072;&#1073;&#1086;&#1095;&#1080;&#1081;%20&#1089;&#1090;&#1086;&#1083;\&#1055;&#1083;&#1072;&#1085;%20&#1085;&#1072;%202008-2010(13.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2;&#1086;&#1080;%20&#1076;&#1086;&#1082;&#1091;&#1084;&#1077;&#1085;&#1090;&#1099;\&#1064;&#1072;&#1073;&#1083;&#1086;&#1085;%20%20&#1060;&#1057;&#1058;%20&#1087;&#1086;%20&#1090;&#1072;&#1088;&#1080;&#1092;&#1072;&#1084;%20(&#1075;&#1077;&#1085;&#1077;&#1088;&#1072;&#1094;&#1080;&#1103;)\GR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1045;&#1048;&#1040;&#1057;\&#1057;&#1077;&#1088;&#1077;&#1075;&#1072;\mon1.ver4\Values\&#1040;&#1084;&#1091;&#1088;&#1089;&#1082;&#1072;&#1103;%20&#1086;&#1073;&#1083;&#1072;&#1089;&#1090;&#11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_04_02-01\tarif\DOCUME~1\NKONDA~1.FST\LOCALS~1\Temp\notes6030C8\&#1055;&#1083;&#1072;&#1085;%20&#1085;&#1072;%202008-20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udina_ek\Local%20Settings\Temporary%20Internet%20Files\OLKAA\&#1047;&#1072;&#1090;&#1088;_&#1082;&#1086;&#1084;&#1084;_&#1091;&#1095;&#1077;&#1090;_&#1040;&#1089;&#1090;&#1088;&#1072;&#1093;&#1072;&#1085;&#1100;&#1101;&#1085;&#1077;&#1088;&#1075;&#1086;_100107_172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DubrovinaEA\Local%20Settings\Temporary%20Internet%20Files\Content.Outlook\LK9C73XW\&#1045;&#1048;&#1040;&#1057;%20&#1052;&#1054;&#1057;&#1050;&#1042;&#104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t-iss\_&#1054;&#1073;&#1097;&#1080;&#1077;_&#1092;&#1072;&#1081;&#1083;&#1099;\&#1055;&#1069;&#1054;%20-%20&#1054;&#1090;&#1076;&#1077;&#1083;%20&#1090;&#1072;&#1088;&#1080;&#1092;&#1086;&#1086;&#1073;&#1088;&#1072;&#1079;&#1086;&#1074;&#1072;&#1085;&#1080;&#1103;\&#1044;&#1054;&#1056;&#1044;&#1046;&#1048;&#1045;&#1042;&#1040;%20&#1051;.&#1042;\&#1090;&#1072;&#1088;&#1080;&#1092;_&#1043;&#1055;_&#1089;&#1073;&#1099;&#1090;%20&#1085;&#1072;&#1076;&#1073;&#1072;&#1074;&#1082;&#1072;\&#1090;&#1072;&#1088;&#1080;&#1092;&#1085;&#1086;&#1077;%20&#1076;&#1077;&#1083;&#1086;_&#1043;&#1055;_2018\&#1047;&#1072;&#1103;&#1074;&#1082;&#1072;%20&#1074;%20&#1056;&#1057;&#1058;_&#1043;&#1055;_2018\CALC.SBIT.EE.FULL(v1.3.1)_201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laptenokag\AppData\Local\Microsoft\Windows\Temporary%20Internet%20Files\Content.Outlook\IVYNZR3I\&#1052;&#1077;&#1090;&#1086;&#1076;%20&#1089;&#1088;&#1072;&#1074;&#1085;&#1077;&#1085;&#1080;&#1103;%20&#1072;&#1085;&#1072;&#1083;&#1086;&#1075;&#1086;&#1074;,%20&#1073;&#1101;&#1085;&#1095;\&#1056;&#1069;\&#1056;&#1069;%20&#1052;&#1077;&#1090;&#1086;&#1076;%20&#1089;&#1088;&#1072;&#1074;&#1085;&#1077;&#1085;&#1080;&#1103;%20&#1072;&#1085;&#1072;&#1083;&#1086;&#1075;&#1086;&#1074;%202016%201%20&#1089;%20&#1080;&#1089;&#1082;&#1083;&#1102;&#1095;&#1077;&#1085;&#1080;&#1103;&#1084;&#1080;%20-%20&#1082;&#1086;&#1087;&#1080;&#11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SPI\USPT\&#1048;&#1053;&#1060;&#1054;&#1056;&#1052;&#1040;&#1062;&#1048;&#1054;&#1053;&#1053;&#1040;&#1071;%20&#1041;&#1040;&#1047;&#1040;\&#1042;&#1085;&#1091;&#1090;&#1088;&#1077;&#1085;&#1085;&#1080;&#1077;%20&#1086;&#1090;&#1095;&#1077;&#1090;&#1099;\&#1058;&#1072;&#1088;&#1080;&#1092;_&#1088;&#1077;&#1075;&#1091;&#1083;&#1080;&#1088;\&#1055;&#1077;&#1088;&#1077;&#1076;&#1072;&#1095;&#1072;%20&#1101;_&#1101;\&#1085;&#1072;%202012%20&#1075;&#1086;&#1076;\&#1059;&#1090;&#1074;&#1077;&#1088;&#1078;&#1076;&#1077;&#1085;&#1086;\&#1052;&#1086;&#1089;&#1082;&#1074;&#1072;\27%2001%20&#1055;&#1088;&#1080;&#1083;&#1086;&#1078;&#1077;&#1085;&#1080;&#1077;%209%20&#1060;&#1086;&#1088;&#1084;&#1072;&#1090;%20&#1060;&#1057;&#1058;_RAB_&#1075;%20%20&#1052;&#1086;&#1089;&#1082;&#1074;&#10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ankrashova_en\Local%20Settings\Temporary%20Internet%20Files\Content.IE5\MFY38D0X\Documents%20and%20Settings\vgrishanov\&#1056;&#1072;&#1073;&#1086;&#1095;&#1080;&#1081;%20&#1089;&#1090;&#1086;&#1083;\proverk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SERGEY.VERESCHAGIN\Desktop\&#1040;&#1083;&#1100;&#1073;&#1086;&#1084;%20&#1076;&#1086;&#1087;&#1086;&#1083;&#1085;&#1080;&#1090;&#1077;&#1083;&#1100;&#1085;&#1099;&#1093;%20&#1092;&#1086;&#1088;&#1084;%20(Autosaved).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WINDOWS\TEMP\notesFFF692\&#1056;&#1072;&#1079;&#1088;&#1072;&#1073;&#1086;&#1090;&#1082;&#1072;%20&#1096;&#1072;&#1073;&#1083;&#1086;&#1085;&#1072;%20&#1041;&#1055;\old\&#1096;&#1072;&#1073;&#1083;&#1086;&#1085;_v5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3E4\TSET%20NET%202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grebennikovrv\&#1052;&#1086;&#1080;%20&#1076;&#1086;&#1082;&#1091;&#1084;&#1077;&#1085;&#1090;&#1099;\&#1041;&#1072;&#1083;&#1072;&#1085;&#1089;&#1099;\&#1041;&#1072;&#1083;&#1072;&#1085;&#1089;&#1099;%20&#1101;&#1083;.%20&#1101;&#1085;%20&#1080;%20&#1084;&#1086;&#1097;&#1085;&#1086;&#1089;&#1090;&#1080;%20&#1085;&#1072;%202007%20&#1075;&#1086;&#1076;\&#1041;&#1072;&#1083;&#1072;&#1085;&#1089;_&#1076;&#1077;&#1082;&#1072;&#1073;&#1088;&#1100;\&#1041;&#1072;&#1083;&#1072;&#1085;&#1089;%20&#1101;&#1085;&#1077;&#1088;&#1075;&#1080;&#1080;%202007%20&#1082;&#1086;&#108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uban2\BackUP-PEO\&#1089;%20&#1089;&#1072;&#1081;&#1090;&#1072;%20&#1045;&#1048;&#1040;&#1057;%20(11,11,2009)\&#1057;&#1090;&#1072;&#1085;&#1094;&#1080;&#1080;%202009\&#1040;&#1083;&#1090;&#1072;&#1081;-&#1050;&#1086;&#1082;&#1089;_09_&#1060;&#1057;&#105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oludnevaoa\Local%20Settings\Temporary%20Internet%20Files\Content.Outlook\LQB3411Q\DOCUME~1\mgolovko\LOCALS~1\Temp\notes6030C8\PREDEL.ELEK.2011.CZ%20&#1050;&#1086;&#1088;&#1088;.%20&#1052;&#1080;&#1085;&#1080;&#1084;&#1091;&#108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o-lida\&#1086;&#1073;&#1084;&#1077;&#1085;\&#1052;&#1086;&#1080;%20&#1076;&#1086;&#1082;&#1091;&#1084;&#1077;&#1085;&#1090;&#1099;\&#1064;&#1072;&#1073;&#1083;&#1086;&#1085;%20%20&#1060;&#1057;&#1058;%20&#1087;&#1086;%20&#1090;&#1072;&#1088;&#1080;&#1092;&#1072;&#1084;%20(&#1075;&#1077;&#1085;&#1077;&#1088;&#1072;&#1094;&#1080;&#1103;)\GR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Templates\&#1046;&#1050;&#1059;\markup\&#1042;%20&#1056;&#1069;&#1050;&#1080;%20&#1087;&#1083;&#1072;&#1090;&#1072;%20&#1046;&#1050;&#1059;%20ver%201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o-lida\&#1086;&#1073;&#1084;&#1077;&#1085;\RAG\&#1058;&#1072;&#1088;&#1080;&#1092;%202009\&#1090;&#1072;&#1073;&#1083;&#1080;&#1094;&#1099;%20&#1076;&#1083;&#1103;%20&#1088;&#1072;&#1089;&#1095;&#1077;&#1090;&#1086;&#1074;28-04-08_2006-2009&#1089;%20&#1048;&#1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ashina_ea\&#1086;&#1073;&#1097;&#1072;&#1103;\&#1058;&#1072;&#1088;&#1080;&#1092;&#1099;%20&#1085;&#1072;%20&#1087;&#1077;&#1088;&#1077;&#1076;&#1072;&#1095;&#1091;\&#1058;&#1072;&#1088;&#1080;&#1092;&#1099;%202007&#1075;\&#1069;&#1082;&#1089;&#1087;&#1077;&#1088;&#1090;&#1080;&#1079;&#1072;%20&#1090;&#1072;&#1088;&#1080;&#1092;&#1086;&#1074;\&#1069;&#1082;&#1089;&#1087;&#1077;&#1088;&#1090;&#1080;&#1079;&#1099;\&#1056;&#1072;&#1089;&#1095;&#1077;&#1090;&#1099;%20&#1060;&#1057;&#1058;\&#1040;&#1089;&#1090;&#1088;&#1072;&#1093;&#1072;&#1085;&#1089;&#1082;&#1072;&#1103;%20&#1086;&#1073;&#1083;&#1072;&#1089;&#1090;&#11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ortachev\&#1052;&#1086;&#1080;%20&#1076;&#1086;&#1082;&#1091;&#1084;&#1077;&#1085;&#1090;&#1099;\&#1052;&#1054;&#1041;\06-03-06\Var2.7%20(version%2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poludnevaoa\Local%20Settings\Temporary%20Internet%20Files\OLKA8\&#1051;&#1080;&#1076;&#1080;&#1103;\&#1090;&#1072;&#1088;&#1080;&#1092;\2008\&#1084;&#1072;&#1090;&#1077;&#1088;&#1080;&#1072;&#1083;&#1099;%202008&#1075;\&#1055;&#1069;&#1054;\&#1051;&#1080;&#1076;&#1080;&#1103;\2008\&#1090;&#1072;&#1088;&#1080;&#1092;%202008%20-%20&#1087;&#1088;&#1077;&#1076;&#1077;&#1083;%20(&#1072;&#1087;&#1088;&#1077;&#1083;&#11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eo-lida\&#1086;&#1073;&#1084;&#1077;&#1085;\&#1050;%20&#1089;&#1086;&#1075;&#1083;&#1072;&#1089;&#1080;&#1090;%20&#1089;&#1086;&#1074;&#1077;&#1097;\&#1090;&#1072;&#1088;&#1080;&#1092;%2020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osadchenkoaa\Desktop\&#1058;&#1040;&#1056;&#1048;&#1060;&#1053;&#1040;&#1071;%20&#1050;&#1040;&#1052;&#1055;&#1040;&#1053;&#1048;&#1071;\2022\&#1058;&#1072;&#1088;&#1080;&#1092;&#1085;&#1099;&#1077;%20&#1079;&#1072;&#1103;&#1074;&#1082;&#1080;%202022\&#1040;&#1089;&#1090;&#1088;&#1072;&#1093;&#1072;&#1085;&#1100;\&#1040;&#1089;&#1090;&#1088;&#1072;&#1093;&#1072;&#1085;&#1100;%20&#1090;&#1072;&#1088;&#1080;&#1092;&#1085;&#1072;&#1103;%20&#1079;&#1072;&#1103;&#1074;&#1082;&#1072;%202022_01.04.2021%20&#1092;&#1080;&#1085;&#1072;&#1083;.xlsb"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0;&#1091;&#1088;&#1089;&#1082;&#1101;&#1085;&#1077;&#1088;&#1075;&#1086;_210709_173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7.02.01\&#1061;&#1072;&#1085;&#1086;&#1074;&#1072;\&#1043;&#1088;(27.07.00)5&#106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290709_153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100709_173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40709_135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1045;&#1088;&#1084;&#1086;&#1083;&#1077;&#1085;&#1082;&#1086;\&#1056;&#1072;&#1073;&#1086;&#1095;&#1080;&#1081;%20&#1089;&#1090;&#1086;&#1083;\Tarif_demo\Tarif2_dem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sfile\&#1092;&#1089;&#1082;\DOCUME~1\krokhmal\LOCALS~1\Temp\Rar$DI01.840\&#1040;&#1083;&#1100;&#1073;&#1086;&#1084;%20&#1092;&#1086;&#1088;&#1084;%20&#1057;&#1041;&#1059;%20&#1056;&#1046;&#1044;%20&#1091;&#1090;&#1074;&#1077;&#1088;&#1078;&#1076;&#1077;&#1085;&#1085;&#1099;&#1081;%201507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fs\work\Documents%20and%20Settings\golodaev\Local%20Settings\Temporary%20Internet%20Files\OLK1A1B\Documents%20and%20Settings\glukhov\&#1052;&#1086;&#1080;%20&#1076;&#1086;&#1082;&#1091;&#1084;&#1077;&#1085;&#1090;&#1099;\&#1043;&#1083;&#1091;&#1093;&#1086;&#1074;\&#1044;&#1083;&#1103;%20&#1059;&#1058;&#1080;&#1056;%20&#1087;&#1086;%20&#1090;&#1072;&#1088;&#1080;&#1092;&#1072;&#1084;%202006\&#1085;&#1086;&#1074;&#1099;&#1077;%20&#1092;&#1086;&#1088;&#1084;&#1099;%20&#1085;&#1077;%20&#1079;&#1072;&#1087;&#1086;&#1083;&#1085;\&#1041;&#1102;&#1076;&#1078;&#1077;&#1090;&#1085;&#1099;&#1077;%20&#1092;&#1086;&#1088;&#1084;&#1099;%20&#1087;&#1086;&#1076;%20&#1058;&#1040;&#1056;&#1048;&#1060;&#1067;%20&#1095;&#1077;&#1088;&#10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56;&#1072;&#1079;&#1088;&#1072;&#1073;&#1086;&#1090;&#1082;&#1072;%20&#1089;&#1080;&#1089;&#1090;&#1077;&#1084;&#1099;\&#1053;&#1072;&#1089;&#1090;&#1088;&#1086;&#1081;&#1082;&#1072;%20&#1073;&#1102;&#1076;&#1078;&#1077;&#1090;&#1085;&#1099;&#1093;%20&#1074;&#1079;&#1072;&#1080;&#1084;&#1086;&#1089;&#1074;&#1103;&#1079;&#1077;&#1081;\&#1089;%206.09\&#1089;%206.09%20c%20&#1085;&#1086;&#1091;&#1090;&#1073;&#1091;&#1082;&#1072;\&#1041;&#1102;&#1076;&#1078;&#1077;&#1090;&#1085;&#1099;&#1077;%20&#1092;&#1086;&#1088;&#1084;&#1099;.%20&#1048;&#1085;&#1074;&#1077;&#1089;&#1090;&#1080;&#1094;&#1080;&#1080;_&#1074;&#1079;&#1072;&#1080;&#1084;&#1086;&#1089;&#1074;&#1103;&#1079;&#108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ork\arhiv\Documents%20and%20Settings\Huvenen.TI\Local%20Settings\Temporary%20Internet%20Files\Content.IE5\4HUV0HUF\&#1041;&#1102;&#1076;&#1078;&#1077;&#1090;_&#1047;&#1072;&#1082;&#1091;&#1087;&#1082;&#108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sfile\&#1092;&#1089;&#1082;\Documents%20and%20Settings\krokhmal\&#1052;&#1086;&#1080;%20&#1076;&#1086;&#1082;&#1091;&#1084;&#1077;&#1085;&#1090;&#1099;\&#1060;&#1057;&#1050;\&#1041;&#1102;&#1076;&#1078;&#1077;&#1090;&#1085;&#1099;&#1077;%20&#1092;&#1086;&#1088;&#1084;&#1099;.&#1060;&#1080;&#1085;&#1072;&#1085;&#1089;&#1099;%20v.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1076;&#1083;&#1103;%20&#1044;&#1055;&#105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ork\arhiv\Documents%20and%20Settings\Korotaeva\Local%20Settings\Temp\wz6347\&#1048;&#1079;&#1084;&#1077;&#1085;&#1077;&#1085;&#1080;&#1103;%2017.05.07\&#1040;&#1041;&#1060;\&#1041;&#1102;&#1076;&#1078;&#1077;&#1090;&#1085;&#1099;&#1077;%20&#1092;&#1086;&#1088;&#1084;&#1099;.&#1060;&#1080;&#1085;&#1072;&#1085;&#1089;&#1099;_17.05.0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Work\arhiv\DOCUME~1\churin\LOCALS~1\Temp\bat\3C54416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7;&#1082;&#1086;&#1088;&#1088;_&#1040;&#1041;&#1055;_&#1085;&#1072;%202009&#1075;_&#1058;&#1072;&#1084;&#1073;&#1086;&#1074;&#1101;&#1085;&#1077;&#1088;&#1075;&#1086;_030809_164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Users\sinev_mn\AppData\Local\Temp\7zO6788.tmp\&#1055;&#1088;&#1080;&#1083;&#1086;&#1078;&#1077;&#1085;&#1080;&#1077;_&#1060;&#1086;&#1088;&#1084;&#1072;&#1090;&#1099;%20&#1041;&#1055;_&#1089;%20&#1091;&#1095;&#1077;&#1090;&#1086;&#1084;%20&#1087;&#1088;&#1072;&#1074;&#1086;&#108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U8YOLZ5U\&#1041;&#1072;&#1079;&#1072;2012&#1054;&#1059;&#1069;&#1056;&#1059;&#1076;&#1074;%20(3).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kokareva-ov\Documents\&#1048;&#1085;&#1074;&#1077;&#1089;&#1090;&#1080;&#1094;&#1080;&#1086;&#1085;&#1085;&#1072;&#1103;%20&#1087;&#1088;&#1086;&#1075;&#1088;&#1072;&#1084;&#1084;&#1072;\2014-2018_&#1082;&#1086;&#1088;&#1088;&#1077;&#1082;&#1090;&#1080;&#1088;&#1086;&#1074;&#1082;&#1072;%20&#1083;&#1080;&#1084;&#1080;&#1090;&#1086;&#1074;\&#1089;&#1077;&#1085;&#1090;&#1103;&#1073;&#1088;&#1100;%202014\24.09\&#1080;&#1090;&#1086;&#1075;%202\&#1052;&#1086;&#1076;&#1077;&#1083;&#1100;_&#1041;&#1055;_&#1082;&#1086;&#1088;&#1088;_2015_2019_24%2009_&#1060;&#1053;&#1041;%20&#1086;&#1090;%20&#1044;&#1048;&#1055;&#1080;&#105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55;&#1088;&#1080;&#1083;%201%20&#1040;&#1075;&#1088;&#1077;&#1075;&#1080;&#1088;&#1086;&#1074;&#1072;&#1085;&#1085;&#1099;&#1081;%20&#1073;&#1080;&#1079;&#1085;&#1077;&#1089;-&#1087;&#1083;&#1072;&#1085;%20&#1085;&#1072;%202009%20&#1075;&#1086;&#1076;_&#1058;&#1042;&#1045;&#1056;&#1068;_29%2007%200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Miroshnikova.SA\AppData\Local\Microsoft\Windows\Temporary%20Internet%20Files\Content.Outlook\N7PPEWBH\Users\PYTKIN~1.MRS\AppData\Local\Temp\Rar$DI00.634\&#1041;&#1072;&#1079;&#1072;%20&#1048;&#1055;%202011-2015.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1059;&#1087;&#1088;%20&#1101;&#1082;&#1086;&#1085;&#1086;&#1084;&#1080;&#1082;&#1080;\&#1054;&#1090;&#1076;&#1077;&#1083;%20&#1090;&#1072;&#1088;&#1080;&#1092;&#1086;&#1086;&#1073;&#1088;&#1072;&#1079;&#1086;&#1074;&#1072;&#1085;&#1080;&#1103;\_&#1054;&#1073;&#1097;&#1072;&#1103;%20&#1087;&#1072;&#1087;&#1082;&#1072;\&#1041;&#1048;&#1047;&#1053;&#1045;&#1057;-&#1055;&#1051;&#1040;&#1053;\&#1041;&#1055;%202015,%202016-2019\&#1051;&#1080;&#1089;&#1090;%2017%2025.09.2014.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belgorod.motiw.ru/&#1057;&#1074;&#1077;&#1090;&#1083;&#1072;&#1085;&#1072;/&#1086;&#1090;&#1095;&#1077;&#1090;&#1099;%20&#1048;&#1053;&#1069;&#1048;/&#1088;&#1072;&#1089;&#1089;&#1099;&#1083;&#1082;&#1072;/&#1088;&#1072;&#1089;&#1089;&#1099;&#1083;&#1082;&#1072;%20&#1048;&#1053;&#1069;&#1048;/&#1057;&#1077;&#1074;&#1077;&#1088;&#1086;-&#1047;&#1072;&#1087;&#1072;&#1076;/For%20Bezik%20&#1057;&#1090;&#1088;&#1072;&#1090;&#1077;&#1075;-1130-&#1080;&#1102;&#1083;&#11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170709_094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fedorova\&#1052;&#1086;&#1080;%20&#1076;&#1086;&#1082;&#1091;&#1084;&#1077;&#1085;&#1090;&#1099;\&#1054;&#1090;&#1095;&#1077;&#1090;&#1099;%20&#1074;%20&#1054;&#1040;&#1054;%20&#1052;&#1056;&#1057;&#1050;-&#1070;&#1075;&#1072;\&#1041;&#1072;&#1079;&#1072;2010&#1054;&#1059;&#1069;&#1056;&#1059;-&#1055;&#1054;12163&#1076;&#1074;.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1059;&#1060;-54,58,59,61%20%20&#1054;&#1040;&#1054;%20&#1050;&#1059;&#1073;&#1072;&#1085;&#1100;&#1101;&#1085;&#1077;&#1088;&#1075;&#108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20(%20&#1089;%20&#1055;&#1091;&#1048;)%20(&#1056;&#1054;&#1050;&#1059;%20&#1074;%20&#1091;&#1089;&#1083;&#1091;&#1075;&#1072;&#1093;)%2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anova\ira_send\&#1045;&#1057;&#1052;&#1054;&#1053;2002\&#1052;&#1072;&#1090;&#1077;&#1088;&#1086;&#1074;-03.01.02\&#1041;&#1072;&#1083;&#1072;&#1085;&#1089;\An(EsMon)\SC_W\&#1055;&#1088;&#1086;&#1075;&#1085;&#1086;&#1079;\&#1055;&#1088;&#1086;&#1075;05_00(27.0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ortachev\&#1061;&#1072;&#1085;&#1086;&#1074;&#1072;\&#1043;&#1088;(27.07.00)5&#106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H:\Documents%20and%20Settings\shlakina_ah.ENERGO\Local%20Settings\Temporary%20Internet%20Files\Content.IE5\S9MJGT6F\&#1056;&#1072;&#1089;&#1095;&#1077;&#1090;%20&#1040;&#1089;&#1090;&#1088;&#1072;&#1093;&#1072;&#1085;&#1100;&#1101;&#1085;&#1077;&#1088;&#1075;&#108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s\USERS\5%20&#1058;&#1045;&#1055;&#1051;&#1054;&#1042;&#1040;&#1071;%20&#1069;&#1053;&#1045;&#1056;&#1043;&#1048;&#1071;\&#1069;&#1082;&#1089;&#1087;&#1077;&#1088;&#1090;&#1080;&#1079;&#1072;%202007\&#1090;&#1072;&#1073;&#1083;&#1080;&#1094;&#1072;%20&#1092;&#1089;&#109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Work\arhiv\DOCUME~1\krokhmal\LOCALS~1\Temp\Rar$DI01.840\&#1040;&#1083;&#1100;&#1073;&#1086;&#1084;%20&#1092;&#1086;&#1088;&#1084;%20&#1057;&#1041;&#1059;%20&#1056;&#1046;&#1044;%20&#1091;&#1090;&#1074;&#1077;&#1088;&#1078;&#1076;&#1077;&#1085;&#1085;&#1099;&#1081;%201507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Documents%20and%20Settings\klepikov_yg\Local%20Settings\Temporary%20Internet%20Files\Content.Outlook\2UMNX8RJ\Information%20blok.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DOCUME~1\POLUDN~1\LOCALS~1\Temp\Rar$DI00.539\&#1055;&#1077;&#1088;&#1077;&#1090;&#1086;&#1082;%20&#1056;&#1057;&#1050;%20&#1089;%20&#1058;&#1057;&#1054;%2020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40;&#1075;&#1088;&#1077;&#1075;&#1080;&#1088;&#1086;&#1074;&#1072;&#1085;&#1085;&#1099;&#1081;%20&#1041;&#1055;%202%20&#1087;&#1086;&#1083;&#1091;&#1075;&#1086;&#1076;&#1080;&#107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SPI\USPT\&#1047;&#1072;&#1087;&#1088;&#1086;&#1089;%20&#1062;&#1059;%20&#1052;&#1056;&#1057;&#1050;\&#1048;&#1090;&#1086;&#1075;&#1080;%20&#1090;&#1072;&#1088;&#1080;&#1092;&#1085;&#1086;&#1081;%20&#1082;&#1072;&#1084;&#1087;&#1072;&#1085;&#1080;&#1080;%202011\&#1054;&#1090;&#1087;&#1088;&#1072;&#1074;&#1083;&#1077;&#1085;&#1086;%20&#1074;%20&#1061;&#1086;&#1083;&#1076;&#1080;&#1085;&#1075;_&#1059;&#1090;&#1074;&#1077;&#1088;&#1078;&#1076;&#1077;&#1085;&#1086;\1%20&#1084;&#1072;&#1103;\&#1055;&#1088;&#1080;&#1083;&#1086;&#1078;&#1077;&#1085;&#1080;&#1077;%2010%20&#1060;&#1086;&#1088;&#1084;&#1072;&#1090;%20&#1060;&#1057;&#1058;_RAB_&#1052;&#1086;&#1089;&#1082;&#1086;&#1074;&#1089;&#1082;&#1072;&#1103;%20&#1086;&#1073;&#1083;&#1072;&#1089;&#1090;&#110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050809_110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ms\&#1092;&#1086;&#1088;&#1101;&#1084;\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4;&#1077;&#1088;&#1100;&#1101;&#1085;&#1077;&#1088;&#1075;&#1086;\&#1057;&#1082;&#1086;&#1088;&#1088;_&#1040;&#1041;&#1055;_&#1085;&#1072;%202009&#1075;_&#1058;&#1074;&#1077;&#1088;_030809_120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ortachev\SC_W\&#1055;&#1088;&#1086;&#1075;&#1085;&#1086;&#1079;\&#1055;&#1088;&#1086;&#1075;05_00(27.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Work\arhiv\2007w\&#1051;&#1077;&#1085;&#1101;&#1085;&#1077;&#1088;&#1075;&#1086;\&#1060;&#1080;&#1085;&#1072;&#1085;&#1089;&#1086;&#1074;&#1099;&#1081;%20&#1082;&#1086;&#1085;&#1089;&#1072;&#1083;&#1090;&#1080;&#1085;&#1075;\&#1041;&#1102;&#1076;&#1078;&#1077;&#1090;&#1085;&#1086;&#1077;%20&#1080;&#1089;&#1087;&#1086;&#1083;&#1085;&#1077;&#1085;&#1080;&#1077;\&#1040;&#1076;&#1072;&#1087;&#1090;&#1080;&#1088;&#1086;&#1074;&#1072;&#1085;&#1085;&#1072;&#1103;%20&#1089;&#1080;&#1089;&#1090;&#1077;&#1084;&#1072;%20&#1051;&#1069;\&#1040;&#1083;&#1100;&#1073;&#1086;&#1084;%20&#1092;&#1086;&#1088;&#1084;%20&#1092;&#1080;&#1085;&#1072;&#1083;&#1100;&#1085;&#1099;&#1081;%20&#1074;&#1072;&#1088;&#1080;&#1072;&#1085;&#1090;%20+%20&#1087;&#1088;&#1086;&#1074;&#1103;&#1079;&#1082;&#1080;%20&#1041;&#1055;%20&#1080;%20&#1073;&#1102;&#1076;&#1078;&#1077;&#1090;&#1086;&#1074;\&#1040;&#1083;&#1100;&#1073;&#1086;&#1084;%20&#1092;&#1086;&#1088;&#1084;%20&#1089;%20&#1080;&#1079;&#1084;&#1077;&#1085;&#1077;&#1085;&#1080;&#1103;&#1084;&#1080;\&#1041;&#1102;&#1076;&#1078;&#1077;&#1090;&#1085;&#1099;&#1077;%20&#1092;&#1086;&#1088;&#1084;&#1099;.&#1060;&#1080;&#1085;&#1072;&#1085;&#1089;&#1099;%20v.3.4_VERA.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sfile\&#1092;&#1089;&#1082;\DOCUME~1\IVANOV~1.RBS\LOCALS~1\Temp\notes6030C8\&#1041;&#1102;&#1076;&#1078;&#1077;&#1090;&#1085;&#1099;&#1077;%20&#1092;&#1086;&#1088;&#1084;&#1099;.&#1060;&#1080;&#1085;&#1041;&#1102;&#1076;&#1078;&#1077;&#1090;&#1099;%20v.4.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Q-FSC-01.corp.fsk-ees.local\Public$\Users\Pronina-OV\Desktop\&#1055;&#1059;&#1048;\&#1060;&#1086;&#1088;&#1084;&#1080;&#1088;&#1086;&#1074;&#1072;&#1085;&#1080;&#1077;_&#1041;&#1047;_&#1085;&#1072;_2014_&#1075;&#1086;&#1076;_21%20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nts%20and%20Settings\belousova\Local%20Settings\Temporary%20Internet%20Files\Content.Outlook\8DCWOUV8\&#1041;&#1072;&#1079;&#1072;%20&#1056;&#1057;&#1058;\&#1041;&#1072;&#1079;&#1072;2010&#1054;&#1059;&#1069;&#1056;&#1059;-&#1055;&#1054;12163&#1076;&#1074;%20&#1086;&#1090;%2022.04..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70709_174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0;&#1091;&#1088;&#1089;&#1082;&#1101;&#1085;&#1077;&#1088;&#1075;&#1086;\&#1057;&#1082;&#1086;&#1088;&#1088;_&#1040;&#1041;&#1055;_&#1085;&#1072;%202009&#1075;_&#1050;&#1091;&#1088;&#1089;&#1082;&#1101;&#1085;&#1077;&#1088;&#1075;&#1086;_100709_18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80709_11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290709_094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net\otdelsp\Documents%20and%20Settings\Klepikov_YG\&#1052;&#1086;&#1080;%20&#1076;&#1086;&#1082;&#1091;&#1084;&#1077;&#1085;&#1090;&#1099;\Downloads\&#1040;&#1075;&#1088;&#1077;&#1075;&#1080;&#1088;&#1086;&#1074;&#1072;&#1085;&#1085;&#1099;&#1081;%20&#1041;&#1055;%202%20&#1087;&#1086;&#1083;&#1091;&#1075;&#1086;&#1076;&#1080;&#1077;%20(%20&#1089;%20&#1055;&#1091;&#1048;)%20(&#1056;&#1054;&#1050;&#1059;%20&#1074;%20&#1091;&#1089;&#1083;&#1091;&#1075;&#1072;&#1093;)%20(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asp_server\Public_Store\&#1050;&#1083;&#1077;&#1087;&#1080;&#1082;&#1086;&#1074;\&#1054;&#1041;&#1065;&#1040;&#1071;\2009%20&#1075;&#1086;&#1076;\&#1050;&#1086;&#1088;&#1088;&#1077;&#1082;&#1090;&#1080;&#1088;&#1086;&#1074;&#1082;&#1072;%20&#1041;&#1055;%20&#1085;&#1072;%202009\_&#1057;&#1082;&#1086;&#1088;&#1088;_&#1040;&#1075;&#1088;&#1077;&#1075;&#1080;&#1088;&#1086;&#1074;&#1072;&#1085;&#1085;&#1099;&#1081;%20&#1073;&#1080;&#1079;&#1085;&#1077;-&#1087;&#1083;&#1072;&#1085;_2009\&#1058;&#1072;&#1084;&#1073;&#1086;&#1074;&#1101;&#1085;&#1077;&#1088;&#1075;&#1086;\&#1057;&#1082;&#1086;&#1088;&#1088;_&#1040;&#1041;&#1055;_&#1085;&#1072;%202009&#1075;_&#1058;&#1072;&#1084;&#1073;&#1086;&#1074;&#1101;&#1085;&#1077;&#1088;&#1075;&#1086;_310709_102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t-iss.ke.mrsk-yuga.local\Users\dordzhiyevalv\AppData\Local\Microsoft\Windows\Temporary%20Internet%20Files\Content.Outlook\78TTNAE6\&#1057;&#1053;_&#1050;&#1072;&#1083;&#1084;&#1101;&#1085;&#1077;&#1088;&#1075;&#1086;_&#1058;&#1041;&#1056;%202018%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доходов и расходов"/>
      <sheetName val="МРСК Центра 18 07"/>
    </sheetNames>
    <definedNames>
      <definedName name="___________ew1"/>
      <definedName name="__________ew1"/>
      <definedName name="_________ew1"/>
      <definedName name="________ew1"/>
      <definedName name="_______ew1"/>
      <definedName name="______ew1"/>
      <definedName name="_____ew1"/>
      <definedName name="____dd1"/>
      <definedName name="____ew1"/>
      <definedName name="___dd1"/>
      <definedName name="___ew1"/>
      <definedName name="__dd1"/>
      <definedName name="Base_OptClick"/>
      <definedName name="bbbbbbbbbbbbbbb"/>
      <definedName name="cawef"/>
      <definedName name="cecewsc"/>
      <definedName name="cvce"/>
      <definedName name="dcded"/>
      <definedName name="eeewf"/>
      <definedName name="fewfc"/>
      <definedName name="lkl"/>
      <definedName name="nnnnnnnnnnnnnnnnn"/>
      <definedName name="qwccvcvc"/>
      <definedName name="Real_OptClick"/>
      <definedName name="sd"/>
      <definedName name="sdcewcsdcfs"/>
      <definedName name="shshi"/>
      <definedName name="shshish"/>
      <definedName name="sse"/>
      <definedName name="Val_OptClick"/>
      <definedName name="vcfee"/>
      <definedName name="wefwce"/>
      <definedName name="wefwef"/>
      <definedName name="Г"/>
      <definedName name="гн"/>
      <definedName name="иу"/>
      <definedName name="КРЭС"/>
      <definedName name="л"/>
      <definedName name="о"/>
      <definedName name="ограничение"/>
      <definedName name="ОЛДОДО"/>
      <definedName name="олея"/>
      <definedName name="Пересчитать"/>
      <definedName name="пол"/>
      <definedName name="пэо"/>
      <definedName name="Расш.проч.внер.дох"/>
      <definedName name="табл"/>
      <definedName name="титул_пред"/>
      <definedName name="фвыапм\"/>
      <definedName name="цуацммс"/>
      <definedName name="Челябэнерго"/>
      <definedName name="ччи"/>
      <definedName name="электро"/>
      <definedName name="юдл"/>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_FES"/>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Справочно"/>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Инфо"/>
      <sheetName val="СОК накладные (ТК-Бишкек)"/>
      <sheetName val="2013б_п"/>
      <sheetName val="SMetstrait"/>
      <sheetName val="2001"/>
      <sheetName val="t_Настройки"/>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T25"/>
      <sheetName val="T31"/>
      <sheetName val="форма-прил к ф№1"/>
      <sheetName val="T0"/>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перечень бизнес-систем"/>
      <sheetName val="перечень ОИК"/>
      <sheetName val="перечень СКО"/>
      <sheetName val="оргструктура"/>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УФ-61"/>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Свод"/>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ФСК"/>
      <sheetName val="ТСО"/>
      <sheetName val="Справка"/>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Справочно"/>
      <sheetName val="Инфо"/>
      <sheetName val="СОК накладные (ТК-Бишкек)"/>
      <sheetName val="2013б_п"/>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Лист13"/>
      <sheetName val="Макет"/>
      <sheetName val="КТ 13.1.1"/>
      <sheetName val="Списки"/>
      <sheetName val="T25"/>
      <sheetName val="T31"/>
      <sheetName val="форма-прил к ф№1"/>
      <sheetName val="T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Разница по процентам"/>
    </sheetNames>
    <definedNames>
      <definedName name="___dtk7" refersTo="#ССЫЛКА!"/>
      <definedName name="__dtk7" refersTo="#ССЫЛКА!"/>
      <definedName name="_dtk7" refersTo="#ССЫЛКА!"/>
      <definedName name="cgf" refersTo="#ССЫЛКА!"/>
      <definedName name="cgfghf" refersTo="#ССЫЛКА!"/>
      <definedName name="dltdy" refersTo="#ССЫЛКА!"/>
      <definedName name="dt" refersTo="#ССЫЛКА!"/>
      <definedName name="dtk" refersTo="#ССЫЛКА!"/>
      <definedName name="dtulk" refersTo="#ССЫЛКА!"/>
      <definedName name="dtyltd" refersTo="#ССЫЛКА!"/>
      <definedName name="dzgnm" refersTo="#ССЫЛКА!"/>
      <definedName name="esut" refersTo="#ССЫЛКА!"/>
      <definedName name="fgm" refersTo="#ССЫЛКА!"/>
      <definedName name="frtju" refersTo="#ССЫЛКА!"/>
      <definedName name="gf" refersTo="#ССЫЛКА!"/>
      <definedName name="gfj" refersTo="#ССЫЛКА!"/>
      <definedName name="gfjgf" refersTo="#ССЫЛКА!"/>
      <definedName name="gfjgfj" refersTo="#ССЫЛКА!"/>
      <definedName name="gfjjgf" refersTo="#ССЫЛКА!"/>
      <definedName name="ghd" refersTo="#ССЫЛКА!"/>
      <definedName name="ghfghd" refersTo="#ССЫЛКА!"/>
      <definedName name="ghfs" refersTo="#ССЫЛКА!"/>
      <definedName name="ghgjgh" refersTo="#ССЫЛКА!"/>
      <definedName name="ghjg" refersTo="#ССЫЛКА!"/>
      <definedName name="ghjghf" refersTo="#ССЫЛКА!"/>
      <definedName name="ghk" refersTo="#ССЫЛКА!"/>
      <definedName name="gj" refersTo="#ССЫЛКА!"/>
      <definedName name="gjkj" refersTo="#ССЫЛКА!"/>
      <definedName name="gjkl" refersTo="#ССЫЛКА!"/>
      <definedName name="gk" refersTo="#ССЫЛКА!"/>
      <definedName name="gkj" refersTo="#ССЫЛКА!"/>
      <definedName name="gvnhdf" refersTo="#ССЫЛКА!"/>
      <definedName name="hf" refersTo="#ССЫЛКА!"/>
      <definedName name="hfhf" refersTo="#ССЫЛКА!"/>
      <definedName name="hfk" refersTo="#ССЫЛКА!"/>
      <definedName name="hfkf" refersTo="#ССЫЛКА!"/>
      <definedName name="hfkfh" refersTo="#ССЫЛКА!"/>
      <definedName name="jcd" refersTo="#ССЫЛКА!"/>
      <definedName name="jgg" refersTo="#ССЫЛКА!"/>
      <definedName name="jghfghd" refersTo="#ССЫЛКА!"/>
      <definedName name="jghjghjhk" refersTo="#ССЫЛКА!"/>
      <definedName name="jghjygsf" refersTo="#ССЫЛКА!"/>
      <definedName name="jhmjh" refersTo="#ССЫЛКА!"/>
      <definedName name="jyh" refersTo="#ССЫЛКА!"/>
      <definedName name="kfh" refersTo="#ССЫЛКА!"/>
      <definedName name="kh" refersTo="#ССЫЛКА!"/>
      <definedName name="khf" refersTo="#ССЫЛКА!"/>
      <definedName name="ktkll" refersTo="#ССЫЛКА!"/>
      <definedName name="lhj" refersTo="#ССЫЛКА!"/>
      <definedName name="lldt6" refersTo="#ССЫЛКА!"/>
      <definedName name="lu" refersTo="#ССЫЛКА!"/>
      <definedName name="rj" refersTo="#ССЫЛКА!"/>
      <definedName name="rty" refersTo="#ССЫЛКА!"/>
      <definedName name="s" refersTo="#ССЫЛКА!"/>
      <definedName name="s4r6" refersTo="#ССЫЛКА!"/>
      <definedName name="sddfjgh" refersTo="#ССЫЛКА!"/>
      <definedName name="sdk" refersTo="#ССЫЛКА!"/>
      <definedName name="seuj" refersTo="#ССЫЛКА!"/>
      <definedName name="si" refersTo="#ССЫЛКА!"/>
      <definedName name="sks5rk" refersTo="#ССЫЛКА!"/>
      <definedName name="sri" refersTo="#ССЫЛКА!"/>
      <definedName name="srtksr" refersTo="#ССЫЛКА!"/>
      <definedName name="su" refersTo="#ССЫЛКА!"/>
      <definedName name="tdkltuls" refersTo="#ССЫЛКА!"/>
      <definedName name="tu" refersTo="#ССЫЛКА!"/>
      <definedName name="tuklyl" refersTo="#ССЫЛКА!"/>
      <definedName name="tul" refersTo="#ССЫЛКА!"/>
      <definedName name="tyk" refersTo="#ССЫЛКА!"/>
      <definedName name="tyki" refersTo="#ССЫЛКА!"/>
      <definedName name="vggf" refersTo="#ССЫЛКА!"/>
      <definedName name="xczn" refersTo="#ССЫЛКА!"/>
      <definedName name="xfh" refersTo="#ССЫЛКА!"/>
      <definedName name="yghk" refersTo="#ССЫЛКА!"/>
      <definedName name="yi" refersTo="#ССЫЛКА!"/>
      <definedName name="yu" refersTo="#ССЫЛКА!"/>
      <definedName name="yuk" refersTo="#ССЫЛКА!"/>
      <definedName name="zdnm" refersTo="#ССЫЛКА!"/>
      <definedName name="валоы" refersTo="#ССЫЛКА!"/>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Кедровский"/>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TEHSHEET"/>
      <sheetName val="Перегруппировка"/>
      <sheetName val="ПрЭС"/>
      <sheetName val="план 2000"/>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Нормы325"/>
      <sheetName val="П.8."/>
      <sheetName val="Автозаполнение"/>
      <sheetName val="Информ-я о регулируемой орг-и"/>
      <sheetName val="Перечень"/>
      <sheetName val="Справочник коды"/>
      <sheetName val="база подразделение"/>
      <sheetName val="база статьи затрат"/>
      <sheetName val="БД"/>
      <sheetName val="ID ПС"/>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Отчет"/>
      <sheetName val="Список подразделений"/>
      <sheetName val="1.0"/>
      <sheetName val="1.1"/>
      <sheetName val="основа часы 51W 51 O"/>
      <sheetName val="основа часы CWP3-CWP3A"/>
      <sheetName val="Пров_Знач"/>
      <sheetName val=" СУ ФНП"/>
      <sheetName val="01"/>
      <sheetName val="Extrapolacija i interpolacija"/>
      <sheetName val="Настройка"/>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Cevi ukupno "/>
      <sheetName val="Parametri"/>
      <sheetName val="Условия"/>
      <sheetName val="на_1_тут2"/>
      <sheetName val="на_1_тут3"/>
      <sheetName val="на_1_тут4"/>
      <sheetName val="на_1_тут5"/>
      <sheetName val="на_1_тут6"/>
      <sheetName val="на_1_тут7"/>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Перечень значений"/>
      <sheetName val="Источник данных"/>
      <sheetName val="Стро"/>
      <sheetName val="Сотрудники"/>
      <sheetName val="ис.смета"/>
      <sheetName val="1"/>
      <sheetName val="0"/>
      <sheetName val="Ведомость объемов работ"/>
      <sheetName val="СП"/>
      <sheetName val="Справочник подпроеков"/>
      <sheetName val="Статусы"/>
      <sheetName val="Расчет НВВ общий"/>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ИТ-бюджет"/>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MAIN"/>
      <sheetName val="Титульный"/>
      <sheetName val="1_411_1"/>
      <sheetName val="PD_5_2"/>
      <sheetName val="1_3 новая"/>
      <sheetName val="1,3 новая"/>
      <sheetName val="PD.5_1"/>
      <sheetName val="ИнвестицииСвод"/>
      <sheetName val="PD_5_1"/>
      <sheetName val="Понедельно"/>
      <sheetName val="Итог по НПО "/>
      <sheetName val="_ССЫЛКА"/>
      <sheetName val="PD_5_3"/>
      <sheetName val="Баланс _Ф1_"/>
      <sheetName val="1_401_2"/>
      <sheetName val="П"/>
      <sheetName val="3_3_31_"/>
      <sheetName val="формаДДС_пЛОХ_ЛОХЛкмесяц03_ДАШв"/>
      <sheetName val="К1_МП"/>
      <sheetName val="Т4,Т4а"/>
      <sheetName val="8. Инвестиции"/>
      <sheetName val="Инструкция"/>
      <sheetName val="4 461"/>
      <sheetName val="A"/>
      <sheetName val="ﾏｼﾅﾘ強度比較"/>
      <sheetName val="договора-ОТЧЕТутв_БП1"/>
      <sheetName val="10__Поступления"/>
      <sheetName val="XLR_NoRangeSheet"/>
      <sheetName val="#ССЫЛКА"/>
      <sheetName val="Вар.1"/>
      <sheetName val="Вар.2"/>
      <sheetName val="Вар.3"/>
      <sheetName val="Вар.3.1"/>
      <sheetName val="Шаг 3. расчет НУ"/>
      <sheetName val="А Форма ВОР"/>
      <sheetName val="B Перечень УЕР"/>
      <sheetName val="C Запрос"/>
      <sheetName val="D диапазон точности"/>
      <sheetName val="E Расчет капитальных затрат"/>
      <sheetName val="на_1_тут10"/>
      <sheetName val="Список_подразделений4"/>
      <sheetName val="1_04"/>
      <sheetName val="1_14"/>
      <sheetName val="основа_часы_51W_51_O4"/>
      <sheetName val="основа_часы_CWP3-CWP3A4"/>
      <sheetName val="Extrapolacija_i_interpolacija4"/>
      <sheetName val="Настройка_14"/>
      <sheetName val="Параметры_должностей4"/>
      <sheetName val="Справочник_статей_ДДС4"/>
      <sheetName val="Раскрывающиеся_списки4"/>
      <sheetName val="УШР_на_текущую_дату3"/>
      <sheetName val="Доп__данные3"/>
      <sheetName val="Cevi_ukupno_2"/>
      <sheetName val="График_численности_(2)2"/>
      <sheetName val="Расчет_для_Анализа2"/>
      <sheetName val="_СУ_ФНП2"/>
      <sheetName val="БДР_Ф1-АД2"/>
      <sheetName val="Источник_данных2"/>
      <sheetName val="Перечень_значений2"/>
      <sheetName val="ис_смета2"/>
      <sheetName val="ВАРИАНТ_3_РАБОЧИЙ4"/>
      <sheetName val="план_20004"/>
      <sheetName val="Главная_для_ТП4"/>
      <sheetName val="1_15_(д_б_)4"/>
      <sheetName val="ФОТ_по_месяцам3"/>
      <sheetName val="Смета_ДУ_и_ПД3"/>
      <sheetName val="прочие_доходы3"/>
      <sheetName val="ТЭП_ТНС_утв_3"/>
      <sheetName val="1__свод_филиалы3"/>
      <sheetName val="1__ИА3"/>
      <sheetName val="1__свод_ЛЭ3"/>
      <sheetName val="Смета2_проект__раб_3"/>
      <sheetName val="Drop_down_lists3"/>
      <sheetName val="реестр_сф_20123"/>
      <sheetName val="Сводка_-_лизинг3"/>
      <sheetName val="18_23"/>
      <sheetName val="6_Списки3"/>
      <sheetName val="17_13"/>
      <sheetName val="2_33"/>
      <sheetName val="P2_13"/>
      <sheetName val="Свод_сметы2"/>
      <sheetName val="П_8_2"/>
      <sheetName val="Информ-я_о_регулируемой_орг-и2"/>
      <sheetName val="Справочник_коды2"/>
      <sheetName val="база_подразделение2"/>
      <sheetName val="база_статьи_затрат2"/>
      <sheetName val="Справочник_подпроеков2"/>
      <sheetName val="Ведомость_объемов_работ2"/>
      <sheetName val="Статьи_БДДС1"/>
      <sheetName val="Потр__щебня1"/>
      <sheetName val="ГХ_РД1"/>
      <sheetName val="ГПР_ТОФ1"/>
      <sheetName val="ID_ПС2"/>
      <sheetName val="Типовые_причины1"/>
      <sheetName val="Справочник_ЦФО1"/>
      <sheetName val="Расчет_НВВ_общий1"/>
      <sheetName val="Вар_1"/>
      <sheetName val="Вар_2"/>
      <sheetName val="Вар_3"/>
      <sheetName val="Вар_3_1"/>
      <sheetName val="Шаг_3__расчет_НУ"/>
      <sheetName val="21.3"/>
      <sheetName val="договора-ОТЧЕТутв_БП2"/>
      <sheetName val="Вып__списки1"/>
      <sheetName val="10__Поступления1"/>
      <sheetName val="17"/>
      <sheetName val="Adjustment schedule"/>
      <sheetName val="Лист3"/>
      <sheetName val="ПР__1_ТКП_МЭСР1"/>
      <sheetName val="1_3_новая"/>
      <sheetName val="1,3_новая"/>
      <sheetName val="PD_5_11"/>
      <sheetName val="Итог_по_НПО_"/>
      <sheetName val="Баланс__Ф1_"/>
      <sheetName val="09.12"/>
      <sheetName val="Справочник_НО"/>
      <sheetName val="Прил. В Перечень УЕР"/>
      <sheetName val="сводный бюджет КГМК"/>
      <sheetName val="бюджет_ОВЭ"/>
      <sheetName val="бюджет_ОРФ"/>
      <sheetName val="инструмент, расходники"/>
      <sheetName val="D Расчет капитальных затрат"/>
      <sheetName val="ОВЭ"/>
      <sheetName val="ОРФ (доп.)"/>
      <sheetName val="API - Case 1"/>
      <sheetName val="Cashflow Analysis"/>
      <sheetName val="Металлоконструкции"/>
      <sheetName val="Д"/>
      <sheetName val="Денежный поток"/>
      <sheetName val="Затраты на субподряд"/>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refreshError="1"/>
      <sheetData sheetId="421" refreshError="1"/>
      <sheetData sheetId="422" refreshError="1"/>
      <sheetData sheetId="423"/>
      <sheetData sheetId="424"/>
      <sheetData sheetId="425"/>
      <sheetData sheetId="426"/>
      <sheetData sheetId="427"/>
      <sheetData sheetId="428"/>
      <sheetData sheetId="429"/>
      <sheetData sheetId="430" refreshError="1"/>
      <sheetData sheetId="431" refreshError="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frmDocumentPicker"/>
      <sheetName val="modListProv"/>
      <sheetName val="modfrmSecretCode"/>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ListAll"/>
      <sheetName val="Лист1"/>
    </sheetNames>
    <sheetDataSet>
      <sheetData sheetId="0"/>
      <sheetData sheetId="1"/>
      <sheetData sheetId="2"/>
      <sheetData sheetId="3"/>
      <sheetData sheetId="4"/>
      <sheetData sheetId="5"/>
      <sheetData sheetId="6">
        <row r="31">
          <cell r="E31" t="str">
            <v>Год</v>
          </cell>
        </row>
      </sheetData>
      <sheetData sheetId="7"/>
      <sheetData sheetId="8"/>
      <sheetData sheetId="9"/>
      <sheetData sheetId="10"/>
      <sheetData sheetId="11">
        <row r="24">
          <cell r="J24">
            <v>16740732.93984</v>
          </cell>
        </row>
      </sheetData>
      <sheetData sheetId="12">
        <row r="13">
          <cell r="J13">
            <v>0</v>
          </cell>
        </row>
      </sheetData>
      <sheetData sheetId="13">
        <row r="9">
          <cell r="J9">
            <v>2273583.5699999998</v>
          </cell>
        </row>
      </sheetData>
      <sheetData sheetId="14"/>
      <sheetData sheetId="15"/>
      <sheetData sheetId="16"/>
      <sheetData sheetId="17"/>
      <sheetData sheetId="18"/>
      <sheetData sheetId="19">
        <row r="24">
          <cell r="G24">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UGOL"/>
      <sheetName val="Кедровский"/>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Т4,Т4а"/>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 val="на_1_тут1"/>
      <sheetName val="ВАРИАНТ_3_РАБОЧИЙ1"/>
      <sheetName val="план_20001"/>
      <sheetName val="Главная_для_ТП1"/>
      <sheetName val="1_15_(д_б_)1"/>
      <sheetName val="ФОТ_по_месяцам"/>
      <sheetName val="Смета_ДУ_и_ПД"/>
      <sheetName val="прочие_доходы"/>
      <sheetName val="ТЭП_ТНС_утв_"/>
      <sheetName val="1__свод_филиалы"/>
      <sheetName val="1__ИА"/>
      <sheetName val="1__свод_ЛЭ"/>
      <sheetName val="Смета2_проект__раб_"/>
      <sheetName val="Drop_down_lists"/>
      <sheetName val="реестр_сф_2012"/>
      <sheetName val="Сводка_-_лизинг"/>
      <sheetName val="18_2"/>
      <sheetName val="6_Списки"/>
      <sheetName val="17_1"/>
      <sheetName val="2_3"/>
      <sheetName val="P2_1"/>
      <sheetName val="П_8_"/>
      <sheetName val="Свод_сметы"/>
      <sheetName val="Информ-я_о_регулируемой_орг-и"/>
      <sheetName val="ID_ПС"/>
      <sheetName val="Справочник_коды"/>
      <sheetName val="база_подразделение"/>
      <sheetName val="база_статьи_затрат"/>
      <sheetName val="Список подразделений"/>
      <sheetName val="1.0"/>
      <sheetName val="1.1"/>
      <sheetName val="основа часы 51W 51 O"/>
      <sheetName val="основа часы CWP3-CWP3A"/>
      <sheetName val="Отчет"/>
      <sheetName val="Пров_Знач"/>
      <sheetName val=" СУ ФНП"/>
      <sheetName val="01"/>
      <sheetName val="Расчет НВВ общий"/>
      <sheetName val="Настройка"/>
      <sheetName val="Extrapolacija i interpolacija"/>
      <sheetName val="Настройка 1"/>
      <sheetName val="Справочник статей ДДС"/>
      <sheetName val="Параметры должностей"/>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Cevi ukupno "/>
      <sheetName val="Условия"/>
      <sheetName val="График численности (2)"/>
      <sheetName val="Список_подразделений1"/>
      <sheetName val="1_01"/>
      <sheetName val="1_11"/>
      <sheetName val="основа_часы_51W_51_O1"/>
      <sheetName val="основа_часы_CWP3-CWP3A1"/>
      <sheetName val="Extrapolacija_i_interpolacija1"/>
      <sheetName val="Настройка_11"/>
      <sheetName val="Параметры_должностей1"/>
      <sheetName val="Справочник_статей_ДДС1"/>
      <sheetName val="Раскрывающиеся_списки1"/>
      <sheetName val="УШР_на_текущую_дату"/>
      <sheetName val="Доп__данные"/>
      <sheetName val="Baza"/>
      <sheetName val="Расчет для Анализа"/>
      <sheetName val="РКЦ"/>
      <sheetName val="статьи"/>
      <sheetName val="БДР Ф1-АД"/>
      <sheetName val="Источник данных"/>
      <sheetName val="Перечень значений"/>
      <sheetName val="Стро"/>
      <sheetName val="Сотрудники"/>
      <sheetName val="Статусы"/>
      <sheetName val="на_1_тут2"/>
      <sheetName val="на_1_тут3"/>
      <sheetName val="на_1_тут4"/>
      <sheetName val="на_1_тут5"/>
      <sheetName val="на_1_тут6"/>
      <sheetName val="на_1_тут7"/>
      <sheetName val="1"/>
      <sheetName val="0"/>
      <sheetName val="ис.смета"/>
      <sheetName val="Справочник подпроеков"/>
      <sheetName val="Ведомость объемов работ"/>
      <sheetName val="СП"/>
      <sheetName val="Константы"/>
      <sheetName val="справка"/>
      <sheetName val="Статьи БДДС"/>
      <sheetName val="на_1_тут8"/>
      <sheetName val="Список_подразделений2"/>
      <sheetName val="1_02"/>
      <sheetName val="1_12"/>
      <sheetName val="основа_часы_51W_51_O2"/>
      <sheetName val="основа_часы_CWP3-CWP3A2"/>
      <sheetName val="Extrapolacija_i_interpolacija2"/>
      <sheetName val="Настройка_12"/>
      <sheetName val="Параметры_должностей2"/>
      <sheetName val="Справочник_статей_ДДС2"/>
      <sheetName val="Раскрывающиеся_списки2"/>
      <sheetName val="УШР_на_текущую_дату1"/>
      <sheetName val="Доп__данные1"/>
      <sheetName val="Cevi_ukupno_"/>
      <sheetName val="График_численности_(2)"/>
      <sheetName val="Расчет_для_Анализа"/>
      <sheetName val="_СУ_ФНП"/>
      <sheetName val="Перечень_значений"/>
      <sheetName val="БДР_Ф1-АД"/>
      <sheetName val="Источник_данных"/>
      <sheetName val="ис_смета"/>
      <sheetName val="Ведомость_объемов_работ"/>
      <sheetName val="Справочник_подпроеков"/>
      <sheetName val="Справочник_2"/>
      <sheetName val="Вып. списки"/>
      <sheetName val="СправочникУМиТ"/>
      <sheetName val="Потр. щебня"/>
      <sheetName val="ГХ РД"/>
      <sheetName val="ГПР ТОФ"/>
      <sheetName val="ВАРИАНТ_3_РАБОЧИЙ2"/>
      <sheetName val="план_20002"/>
      <sheetName val="Главная_для_ТП2"/>
      <sheetName val="1_15_(д_б_)2"/>
      <sheetName val="ФОТ_по_месяцам1"/>
      <sheetName val="Смета_ДУ_и_ПД1"/>
      <sheetName val="прочие_доходы1"/>
      <sheetName val="ТЭП_ТНС_утв_1"/>
      <sheetName val="1__свод_филиалы1"/>
      <sheetName val="1__ИА1"/>
      <sheetName val="1__свод_ЛЭ1"/>
      <sheetName val="Смета2_проект__раб_1"/>
      <sheetName val="Drop_down_lists1"/>
      <sheetName val="реестр_сф_20121"/>
      <sheetName val="Сводка_-_лизинг1"/>
      <sheetName val="18_21"/>
      <sheetName val="6_Списки1"/>
      <sheetName val="17_11"/>
      <sheetName val="2_31"/>
      <sheetName val="P2_11"/>
      <sheetName val="Параметры"/>
      <sheetName val="ПР. 1 ТКП МЭСР"/>
      <sheetName val="10. Поступления"/>
      <sheetName val="Мари"/>
      <sheetName val="договора-ОТЧЕТутв_БП"/>
      <sheetName val="на_1_тут9"/>
      <sheetName val="ВАРИАНТ_3_РАБОЧИЙ3"/>
      <sheetName val="план_20003"/>
      <sheetName val="Главная_для_ТП3"/>
      <sheetName val="1_15_(д_б_)3"/>
      <sheetName val="ФОТ_по_месяцам2"/>
      <sheetName val="Смета_ДУ_и_ПД2"/>
      <sheetName val="прочие_доходы2"/>
      <sheetName val="ТЭП_ТНС_утв_2"/>
      <sheetName val="1__свод_филиалы2"/>
      <sheetName val="1__ИА2"/>
      <sheetName val="1__свод_ЛЭ2"/>
      <sheetName val="Смета2_проект__раб_2"/>
      <sheetName val="Drop_down_lists2"/>
      <sheetName val="реестр_сф_20122"/>
      <sheetName val="Сводка_-_лизинг2"/>
      <sheetName val="18_22"/>
      <sheetName val="6_Списки2"/>
      <sheetName val="17_12"/>
      <sheetName val="2_32"/>
      <sheetName val="P2_12"/>
      <sheetName val="Свод_сметы1"/>
      <sheetName val="П_8_1"/>
      <sheetName val="Справочник_коды1"/>
      <sheetName val="база_подразделение1"/>
      <sheetName val="база_статьи_затрат1"/>
      <sheetName val="ID_ПС1"/>
      <sheetName val="Информ-я_о_регулируемой_орг-и1"/>
      <sheetName val="Типовые_причины"/>
      <sheetName val="Справочник_ЦФО"/>
      <sheetName val="_СУ_ФНП1"/>
      <sheetName val="Список_подразделений3"/>
      <sheetName val="1_03"/>
      <sheetName val="1_13"/>
      <sheetName val="основа_часы_51W_51_O3"/>
      <sheetName val="основа_часы_CWP3-CWP3A3"/>
      <sheetName val="Extrapolacija_i_interpolacija3"/>
      <sheetName val="Настройка_13"/>
      <sheetName val="Справочник_статей_ДДС3"/>
      <sheetName val="Параметры_должностей3"/>
      <sheetName val="Раскрывающиеся_списки3"/>
      <sheetName val="УШР_на_текущую_дату2"/>
      <sheetName val="Доп__данные2"/>
      <sheetName val="Cevi_ukupno_1"/>
      <sheetName val="График_численности_(2)1"/>
      <sheetName val="Расчет_для_Анализа1"/>
      <sheetName val="БДР_Ф1-АД1"/>
      <sheetName val="Источник_данных1"/>
      <sheetName val="Перечень_значений1"/>
      <sheetName val="ис_смета1"/>
      <sheetName val="Справочник_подпроеков1"/>
      <sheetName val="Ведомость_объемов_работ1"/>
      <sheetName val="Статьи_БДДС"/>
      <sheetName val="Расчет_НВВ_общий"/>
      <sheetName val="Вып__списки"/>
      <sheetName val="Потр__щебня"/>
      <sheetName val="ГХ_РД"/>
      <sheetName val="ГПР_ТОФ"/>
      <sheetName val="ПР__1_ТКП_МЭСР"/>
      <sheetName val="ИТ-бюджет"/>
      <sheetName val="MAI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food"/>
      <sheetName val="ИПЦ2015"/>
      <sheetName val="df08-12"/>
      <sheetName val="vec"/>
      <sheetName val="печ2 средн"/>
      <sheetName val="df13-15"/>
      <sheetName val="Мир _цены"/>
      <sheetName val="df04-07"/>
      <sheetName val="электро-15"/>
      <sheetName val="уголь-мазут"/>
      <sheetName val="ИЦПМЭР"/>
      <sheetName val="2030-ИПЦ-нов"/>
      <sheetName val="2030-ИПЦ-10апр"/>
      <sheetName val="df13-30 "/>
      <sheetName val="пч-30-10,04"/>
      <sheetName val="электро-14Д"/>
      <sheetName val="ИПЦ2014фин"/>
      <sheetName val="ИПЦ2014новкур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на 1 тут"/>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писок_форм"/>
      <sheetName val="Приложение_(ТЭЦ)_"/>
      <sheetName val="NEW-PANEL"/>
      <sheetName val="Смета"/>
      <sheetName val="УЕ"/>
      <sheetName val="TSheet"/>
      <sheetName val="ф2 са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TEHSHEET"/>
      <sheetName val="2009"/>
      <sheetName val="14"/>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на 1 тут"/>
    </sheetNames>
    <sheetDataSet>
      <sheetData sheetId="0" refreshError="1"/>
      <sheetData sheetId="1" refreshError="1"/>
      <sheetData sheetId="2" refreshError="1">
        <row r="37">
          <cell r="E37">
            <v>95.188674854791898</v>
          </cell>
          <cell r="F37">
            <v>105.054514260806</v>
          </cell>
          <cell r="G37">
            <v>102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ARH.Biznes_pl"/>
      <sheetName val="TEHSHEET"/>
      <sheetName val="Заголовок"/>
      <sheetName val="шаблон"/>
      <sheetName val="Параметры"/>
      <sheetName val="1.5_среднее"/>
      <sheetName val="Gen"/>
      <sheetName val="Exh_DCF_WACC"/>
      <sheetName val="продажи (н)"/>
      <sheetName val="справочник"/>
      <sheetName val="共機J"/>
      <sheetName val="Титульный"/>
      <sheetName val="TSheet"/>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 val="Input-Moscow"/>
      <sheetName val="св. о."/>
      <sheetName val="ДДКП"/>
      <sheetName val="Узл. цены"/>
      <sheetName val="И-40"/>
      <sheetName val="Инструкция"/>
      <sheetName val="З_П_ 2007"/>
      <sheetName val="ИТ-бюджет"/>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 val="бф-2-8-п"/>
      <sheetName val="comps"/>
      <sheetName val="Лист13"/>
    </sheetNames>
    <definedNames>
      <definedName name="примерррр"/>
    </defined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1">
          <cell r="B31" t="str">
            <v>Итого</v>
          </cell>
        </row>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39">
          <cell r="B39" t="str">
            <v>Сумма общехозяйственных расходов</v>
          </cell>
        </row>
      </sheetData>
      <sheetData sheetId="316">
        <row r="5">
          <cell r="A5" t="str">
            <v>Производство электроэнергии</v>
          </cell>
        </row>
      </sheetData>
      <sheetData sheetId="317">
        <row r="5">
          <cell r="A5" t="str">
            <v>Производство электроэнергии</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ow r="5">
          <cell r="A5" t="str">
            <v>Производство электроэнергии</v>
          </cell>
        </row>
      </sheetData>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 val="УФ-61"/>
      <sheetName val="FE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2.1 Год"/>
      <sheetName val="2.2 Год"/>
      <sheetName val="4 баланс ээ"/>
      <sheetName val="5 баланс эм"/>
      <sheetName val="6 баланс эм"/>
      <sheetName val="НВВ(1 полуг.)"/>
      <sheetName val="НВВ(2 полуг.)"/>
      <sheetName val="НВВ(Год)"/>
      <sheetName val="Расходы RAB"/>
      <sheetName val="НВВ RAB"/>
    </sheetNames>
    <sheetDataSet>
      <sheetData sheetId="0" refreshError="1"/>
      <sheetData sheetId="1"/>
      <sheetData sheetId="2"/>
      <sheetData sheetId="3"/>
      <sheetData sheetId="4"/>
      <sheetData sheetId="5" refreshError="1"/>
      <sheetData sheetId="6"/>
      <sheetData sheetId="7" refreshError="1"/>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 val="TEHSHEET"/>
      <sheetName val="УФ-61"/>
      <sheetName val="Титульный"/>
    </sheetNames>
    <sheetDataSet>
      <sheetData sheetId="0" refreshError="1">
        <row r="21">
          <cell r="B21" t="str">
            <v>EXP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акт из SAP январь-март"/>
      <sheetName val="Расчёт Новосибирска"/>
      <sheetName val="Описание особенностей"/>
      <sheetName val="Лист1"/>
      <sheetName val="Январь 2011Тарифы апреля"/>
      <sheetName val="Февраль 2011 Тарифы апреля"/>
      <sheetName val="Март 2011по тарифам апреля"/>
      <sheetName val="1 квартал 2011 "/>
      <sheetName val="Договор"/>
      <sheetName val="Нагрузочные потери пг ССЫЛКИ!!!"/>
      <sheetName val="Лист6"/>
      <sheetName val="свод по МРСК 2011 г 1пг"/>
      <sheetName val="1пг 2011"/>
      <sheetName val="Январь 2011"/>
      <sheetName val="Февраль 2011"/>
      <sheetName val="классификатор тариф"/>
      <sheetName val="Март 2011"/>
      <sheetName val="Апрель 2011"/>
      <sheetName val="Май 2011"/>
      <sheetName val="Июнь 2011"/>
      <sheetName val="Июль 2011"/>
      <sheetName val="Факт из САП 7"/>
      <sheetName val="Август 2011"/>
      <sheetName val="Факт из САП 8"/>
      <sheetName val="Сентябрь 2011"/>
      <sheetName val="Октябрь 2011"/>
      <sheetName val="Факт из САП 10"/>
      <sheetName val="Ноябрь 2011"/>
      <sheetName val="Факт из САП 11"/>
      <sheetName val="Декабрь 2011"/>
      <sheetName val="Факт из САП 12"/>
      <sheetName val="Факт (экспорт)"/>
      <sheetName val="Нагруз Дек 2011"/>
      <sheetName val="Данные для Наташи"/>
      <sheetName val="Отпуск по МЭС для Краснова Е."/>
      <sheetName val="Факт из САП 9"/>
      <sheetName val="нагр. Потери 09.2011"/>
      <sheetName val="Отчётная таблица"/>
      <sheetName val="нагр. Потери 08.2011"/>
      <sheetName val="Факт из SAP 4 5"/>
      <sheetName val="Факт из SAP 6"/>
      <sheetName val="Общее сравнение"/>
      <sheetName val="Лист2"/>
      <sheetName val="Аналитика по классам напряжения"/>
      <sheetName val="Расчёт контрагентов на 2011_nor"/>
    </sheetNames>
    <definedNames>
      <definedName name="cv"/>
      <definedName name="dfrgtt"/>
      <definedName name="hhhhhhhhhhhhhhhhhhhhhhhhhhhhhhhhhhhhhhhhhhhhhhhhhhhhhhhhhhhhhh"/>
      <definedName name="qq"/>
      <definedName name="гш"/>
      <definedName name="дщ"/>
      <definedName name="дщл"/>
      <definedName name="епке"/>
      <definedName name="зщ"/>
      <definedName name="лщд"/>
      <definedName name="Нояб"/>
      <definedName name="Ноябрь"/>
      <definedName name="олрлпо"/>
      <definedName name="про"/>
      <definedName name="ропопопмо"/>
      <definedName name="фф"/>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18_01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Параметры"/>
      <sheetName val="14б ДПН отчет"/>
      <sheetName val="16а Сводный анализ"/>
      <sheetName val="FST5"/>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Расчет котловых тарифов (ФСТ)"/>
      <sheetName val="P2.1 усл. единицы"/>
      <sheetName val="P2.2 усл. единицы"/>
      <sheetName val="4 баланс ээ"/>
      <sheetName val="5 баланс мощности"/>
      <sheetName val="Расчет котлового"/>
      <sheetName val="Расчет котлового (ФСТ)"/>
      <sheetName val="Расчет котловых тарифов"/>
      <sheetName val="НВВ РСК 2011"/>
      <sheetName val="НВВ РСК 2012"/>
      <sheetName val="Расчет расходов РСК по RAB"/>
      <sheetName val="Расчет НВВ РСК по RAB"/>
      <sheetName val="Расчет НВВ РСК - индексация"/>
      <sheetName val="Параметры"/>
      <sheetName val="Проверка"/>
      <sheetName val="ТСО "/>
      <sheetName val="Потери"/>
      <sheetName val="Налоговая амортиз - сверить"/>
      <sheetName val="Плановая амортизация"/>
      <sheetName val="Ввода  2011-2017"/>
      <sheetName val="Выпадающие по ФСК c 01.07.2012"/>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Лист1"/>
      <sheetName val="Регионы"/>
    </sheetNames>
    <sheetDataSet>
      <sheetData sheetId="0">
        <row r="3">
          <cell r="B3" t="str">
            <v>Версия 0.8</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2011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Алтайский край</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Регионы"/>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14б ДПН отчет"/>
      <sheetName val="16а Сводный анализ"/>
      <sheetName val="Лист1"/>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ИТОГИ  по Н,Р,Э,Q"/>
      <sheetName val="Сводка-20"/>
      <sheetName val="Сводка"/>
      <sheetName val="Смета"/>
      <sheetName val="УЕ"/>
      <sheetName val="Список_форм"/>
      <sheetName val="Приложение_(ТЭЦ)_"/>
      <sheetName val="NEW-PANEL"/>
      <sheetName val="на 1 тут"/>
      <sheetName val="TSheet"/>
      <sheetName val="ф2 сап"/>
      <sheetName val="Т.16"/>
      <sheetName val="Таб1.1"/>
      <sheetName val="control"/>
      <sheetName val="Мониторинг _1"/>
      <sheetName val="2011 свод"/>
      <sheetName val="i"/>
      <sheetName val="Dati Caricati"/>
      <sheetName val="расчет НВВ РСК по RAB"/>
      <sheetName val="Свод"/>
      <sheetName val="pr_f-1"/>
      <sheetName val="s"/>
      <sheetName val="共機計算"/>
      <sheetName val="共機J"/>
      <sheetName val="合成単価作成・-bldg"/>
      <sheetName val="Curves"/>
      <sheetName val="Note"/>
      <sheetName val="Heads"/>
      <sheetName val="Dbase"/>
      <sheetName val="Tables"/>
      <sheetName val="Page 2"/>
      <sheetName val="mtl$-inter"/>
      <sheetName val="календарный план"/>
      <sheetName val="ОСВ"/>
      <sheetName val="прогноз_1"/>
      <sheetName val="MAIN"/>
      <sheetName val="Даты"/>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шаблон для R3"/>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Форма 20 (1)"/>
      <sheetName val="Форма 20 (2)"/>
      <sheetName val="Форма 20 (3)"/>
      <sheetName val="Форма 20 (4)"/>
      <sheetName val="Форма 20 (5)"/>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прил 1"/>
      <sheetName val="_x005f_x0018_O___"/>
      <sheetName val="_x005f_x0018_O_x005f_x0000_"/>
      <sheetName val="_x005f_x0018_O"/>
      <sheetName val="_x005f_x0018_O_"/>
      <sheetName val="_x005f_x005f_x005f_x0018_O_x005f_x005f_x005f_x0000__x00"/>
      <sheetName val="_x0018_O___"/>
      <sheetName val="_x0018_O_"/>
      <sheetName val="_x005f_x0018_O_x005f_x0000__x00"/>
      <sheetName val=" O___"/>
      <sheetName val=" O_"/>
      <sheetName val="20:21"/>
      <sheetName val="уф-61"/>
      <sheetName val="2"/>
      <sheetName val="0.1"/>
      <sheetName val="1"/>
      <sheetName val="10"/>
      <sheetName val="11"/>
      <sheetName val="12"/>
      <sheetName val="13"/>
      <sheetName val="14"/>
      <sheetName val="18"/>
      <sheetName val="24.1"/>
      <sheetName val="30"/>
      <sheetName val="6.1"/>
      <sheetName val="7"/>
      <sheetName val="8"/>
      <sheetName val="9"/>
      <sheetName val="共機計算"/>
      <sheetName val="合成単価作成・-bldg"/>
      <sheetName val="Curves"/>
      <sheetName val="Note"/>
      <sheetName val="Heads"/>
      <sheetName val="Dbase"/>
      <sheetName val="Tables"/>
      <sheetName val="Page 2"/>
      <sheetName val="Служебный лист"/>
      <sheetName val="прогноз_1"/>
      <sheetName val="на 1 тут"/>
      <sheetName val="HO_hrs"/>
      <sheetName val="ESTI."/>
      <sheetName val="DI-ESTI"/>
      <sheetName val="main gate house"/>
      <sheetName val="см-2 шатурс сети  проект работы"/>
      <sheetName val="бддс_свод"/>
      <sheetName val="Расчет НВВ общий"/>
      <sheetName val="Бюджет_6ме_x0000__x0000_Ԁ_x0000_䀀"/>
      <sheetName val="Бюджет_6ме_x0000__x0000_Ԁ_x0000_耀"/>
      <sheetName val="Бюджет_6ме栍⹑렀쁚쨉"/>
      <sheetName val="Бюджет_6ме栊⹑က줳쨌"/>
      <sheetName val="Бюджет_6ме쨌/_x0000_蠀"/>
      <sheetName val="Бюджет_6ме쨀/_x0000_"/>
      <sheetName val="Уравнения"/>
      <sheetName val="расчетный"/>
      <sheetName val="расчет"/>
      <sheetName val="Проводки'02"/>
      <sheetName val="group structure"/>
      <sheetName val="Баланс"/>
      <sheetName val="сведения"/>
      <sheetName val="T0"/>
      <sheetName val="T25"/>
      <sheetName val="T31"/>
      <sheetName val="income statement"/>
      <sheetName val="Форма сетевой график ЭРСБ"/>
      <sheetName val="B inputs"/>
      <sheetName val="KrasInputs"/>
      <sheetName val="OMinputs"/>
      <sheetName val="TVinputs"/>
      <sheetName val="Бюджет_6ме"/>
      <sheetName val="Бюджет_6ме쨌/"/>
      <sheetName val="Бюджет_6ме쨀/"/>
      <sheetName val="BExRepositorySheet"/>
      <sheetName val="ПМЭС"/>
      <sheetName val="МЭС"/>
      <sheetName val="Лимит по протоколам"/>
      <sheetName val="Для лимита 2016"/>
      <sheetName val="Для лимита 2016 (И)"/>
      <sheetName val="РЕЗЕРВ"/>
      <sheetName val="Валдай"/>
      <sheetName val="Вер-Д"/>
      <sheetName val="Вол-Д"/>
      <sheetName val="Вол-О"/>
      <sheetName val="Вологда"/>
      <sheetName val="Пр"/>
      <sheetName val="Чер"/>
      <sheetName val="Упр"/>
      <sheetName val="СПБ"/>
      <sheetName val="Валдай 2013"/>
      <sheetName val="Вер-Д  2013"/>
      <sheetName val="Вол-Д 2013"/>
      <sheetName val="Вол-О 2013"/>
      <sheetName val="Вологда 2013"/>
      <sheetName val="М 2013"/>
      <sheetName val="Пр 2013"/>
      <sheetName val="Чер 2013"/>
      <sheetName val="Упр 2013"/>
      <sheetName val="СПБ 2013"/>
      <sheetName val="Валдай 2014"/>
      <sheetName val="Вер-Д 2014"/>
      <sheetName val="Вол-Д 2014"/>
      <sheetName val="Вол-О 2014"/>
      <sheetName val="Вологда 2014"/>
      <sheetName val="М 2014"/>
      <sheetName val="Пр 2014"/>
      <sheetName val="Чер 2014"/>
      <sheetName val="Упр 2014"/>
      <sheetName val="СПБ 2014"/>
      <sheetName val="Валдай 2015"/>
      <sheetName val="Вер-Д 2015"/>
      <sheetName val="Вол-Д 2015"/>
      <sheetName val="Вол-О 2015"/>
      <sheetName val="Вологда 2015"/>
      <sheetName val="М 2015"/>
      <sheetName val="Пр 2015"/>
      <sheetName val="Чер 2015"/>
      <sheetName val="Упр 2015"/>
      <sheetName val="СПБ 2015"/>
      <sheetName val="РЕЗЕРВ (c эрками)"/>
      <sheetName val="Вал"/>
      <sheetName val="Верх"/>
      <sheetName val="Дон"/>
      <sheetName val="Окс"/>
      <sheetName val="Вол"/>
      <sheetName val="М"/>
      <sheetName val="Приокское"/>
      <sheetName val="Черн"/>
      <sheetName val="СПБ "/>
      <sheetName val="тариф Бежецк"/>
      <sheetName val="диапазоны"/>
      <sheetName val="REESTR"/>
      <sheetName val="Face"/>
      <sheetName val="Info"/>
      <sheetName val="Grouplist"/>
      <sheetName val="Variables"/>
      <sheetName val="GLC_ratios_Jun"/>
      <sheetName val="Исходные данные"/>
      <sheetName val="TECHSHEET"/>
      <sheetName val="ras bs"/>
      <sheetName val="Dimensions"/>
      <sheetName val="реализация_СВОД2"/>
      <sheetName val="реализация_нерег2"/>
      <sheetName val="реализация_рег2"/>
      <sheetName val="расчет_смешанного_тарифа2"/>
      <sheetName val="товарка_население2"/>
      <sheetName val="товарка_исх2"/>
      <sheetName val="смешанный_тариф_рег2"/>
      <sheetName val="товарка_рег2"/>
      <sheetName val="смешанный_тариф_нерег2"/>
      <sheetName val="товарка_нерег2"/>
      <sheetName val="смешанный_тариф_итого2"/>
      <sheetName val="товарка_итого2"/>
      <sheetName val="1_1_1_1_(товарка_исх_)2"/>
      <sheetName val="1_1_1_1_(товарка_рег)2"/>
      <sheetName val="1_1_1_1_(товарка_нерег)2"/>
      <sheetName val="1_1_1_1_(товарка_итого)2"/>
      <sheetName val="1_1_1_1_(товарка_горсети_исх_)2"/>
      <sheetName val="1_1_1_1_(товарка_горсети_рег)2"/>
      <sheetName val="1_1_1_1_(товарка_горсети_нерег2"/>
      <sheetName val="1_1_1_1_(товарка_горсети_итого2"/>
      <sheetName val="товарка_отрасли2"/>
      <sheetName val="товарка_группы2"/>
      <sheetName val="товарка_горсети2"/>
      <sheetName val="Анализ_по_товарке2"/>
      <sheetName val="Анализ_по_товарке_(ОПП)2"/>
      <sheetName val="Анализ_по_реализации2"/>
      <sheetName val="товарка_факт_по_рег__тарифу2"/>
      <sheetName val="Анализ_товарки_по_рег__тарифу2"/>
      <sheetName val="Анализ_товарки_ОПП_рег__тарифу2"/>
      <sheetName val="P2_12"/>
      <sheetName val="Мониторинг__22"/>
      <sheetName val="шаблон_для_R32"/>
      <sheetName val="группы_итого_1с2"/>
      <sheetName val="группы_рег_2"/>
      <sheetName val="группы_нерег_2"/>
      <sheetName val="группы_перерасчет_рег_2"/>
      <sheetName val="группы_перерасчет_нерег_2"/>
      <sheetName val="группы_итого_проверка2"/>
      <sheetName val="Бюджет_2010_ожид_2"/>
      <sheetName val="Форма_20_(1)2"/>
      <sheetName val="Форма_20_(2)2"/>
      <sheetName val="Форма_20_(3)2"/>
      <sheetName val="Форма_20_(4)2"/>
      <sheetName val="Форма_20_(5)2"/>
      <sheetName val="18_22"/>
      <sheetName val="17_12"/>
      <sheetName val="2_32"/>
      <sheetName val="Ген__не_уч__ОРЭМ2"/>
      <sheetName val="21_32"/>
      <sheetName val="анализ_502"/>
      <sheetName val="анализ_512"/>
      <sheetName val="анализ_572"/>
      <sheetName val="анализ_622"/>
      <sheetName val="расшифровка_622"/>
      <sheetName val="76_5,512"/>
      <sheetName val="91_2,512"/>
      <sheetName val="расх__из_приб__фев_20102"/>
      <sheetName val="инвест_прогр2"/>
      <sheetName val="сч_60_услуги_СЭ2"/>
      <sheetName val="БР_продажа_2"/>
      <sheetName val="КЗ_60_12"/>
      <sheetName val="КЗ_76_52"/>
      <sheetName val="авансы_выданные_60_22"/>
      <sheetName val="_анализ__702"/>
      <sheetName val="68_1_ПОДОХОДНЫЙ2"/>
      <sheetName val="68_2_НДС2"/>
      <sheetName val="68_4_налог_на_ПРИБЫЛЬ2"/>
      <sheetName val="68_4_1__платежи_в_бюджет2"/>
      <sheetName val="68_4_2_начисление__налога_ПРИБ2"/>
      <sheetName val="68_8_ИМУЩЕСТВО2"/>
      <sheetName val="68_10_ОКР_СРЕДА2"/>
      <sheetName val="68_11_ТРАНСПОРТ2"/>
      <sheetName val="68_12_ЗЕМЛЯ2"/>
      <sheetName val="68_14_ГОСПОШЛИНА2"/>
      <sheetName val="Анализ_972"/>
      <sheetName val="69_1_СОЦ_СТРАХ2"/>
      <sheetName val="69_2_ПФ2"/>
      <sheetName val="69_3_МЕД_СТРАХ_2"/>
      <sheetName val="69_11_ТРАВМАТИЗМ2"/>
      <sheetName val="58_1_АКЦИИ_СГЭС2"/>
      <sheetName val="58_2_ВЕКСЕЛЯ2"/>
      <sheetName val="58_3_ЗАЙМЫ2"/>
      <sheetName val="58_2_91_1_ВЕКСЕЛЯ2"/>
      <sheetName val="91_2_58_2_ВЕКСЕЛЯ2"/>
      <sheetName val="анализ_сч_752"/>
      <sheetName val="план_счетов2"/>
      <sheetName val="Лист1_(2)2"/>
      <sheetName val="Электроэн_4кв2"/>
      <sheetName val="Вода_4кв2"/>
      <sheetName val="Тепло_4кв2"/>
      <sheetName val="ДПН_внутр2"/>
      <sheetName val="ДПН_АРМ2"/>
      <sheetName val="P2_21"/>
      <sheetName val="14б_ДПН_отчет1"/>
      <sheetName val="16а_Сводный_анализ1"/>
      <sheetName val="Таб1_11"/>
      <sheetName val="ПС_110_кВ_№13_А1"/>
      <sheetName val="Ф-1_(для_АО-энерго)1"/>
      <sheetName val="Ф-2_(для_АО-энерго)1"/>
      <sheetName val="Расчёт_НВВ_по_RAB1"/>
      <sheetName val="СВОД_БДДС1"/>
      <sheetName val="2__Баланс1"/>
      <sheetName val="3__БДДС1"/>
      <sheetName val="Бюджет_15_поквартально_1"/>
      <sheetName val="Бюджет_01_151"/>
      <sheetName val="ПФ_01_151"/>
      <sheetName val="ПД_01_151"/>
      <sheetName val="Бюджет_02_151"/>
      <sheetName val="ПФ_02_151"/>
      <sheetName val="ПД_02_151"/>
      <sheetName val="Бюджет_03_151"/>
      <sheetName val="ПФ_03_151"/>
      <sheetName val="ПД_03_151"/>
      <sheetName val="Бюджет_1кв__151"/>
      <sheetName val="ПФ_1кв__151"/>
      <sheetName val="ПД_1кв__151"/>
      <sheetName val="Бюджет_04_151"/>
      <sheetName val="ПФ_04_151"/>
      <sheetName val="ПД_04_151"/>
      <sheetName val="Бюджет_05_151"/>
      <sheetName val="ПФ_05_151"/>
      <sheetName val="ПД_05_151"/>
      <sheetName val="Бюджет_06_151"/>
      <sheetName val="ПФ_06_151"/>
      <sheetName val="ПД_06_151"/>
      <sheetName val="Бюджет_2кв__151"/>
      <sheetName val="ПФ_2кв__151"/>
      <sheetName val="ПД_2кв__151"/>
      <sheetName val="Бюджет_6мес__151"/>
      <sheetName val="ПФ_6мес__151"/>
      <sheetName val="ТюмТПО_1"/>
      <sheetName val="ЮжТПО_1"/>
      <sheetName val="ПС_-_Действующие1"/>
      <sheetName val="ПД_6мес__151"/>
      <sheetName val="Бюджет_07_151"/>
      <sheetName val="ПФ_07_151"/>
      <sheetName val="ПД_07_151"/>
      <sheetName val="Бюджет_08_151"/>
      <sheetName val="ПФ_08_151"/>
      <sheetName val="ПД_08_151"/>
      <sheetName val="Бюджет_09_151"/>
      <sheetName val="ПФ_09_151"/>
      <sheetName val="ПД_09_151"/>
      <sheetName val="Бюджет_3кв__151"/>
      <sheetName val="Список_дефектов1"/>
      <sheetName val="ПФ_3кв__151"/>
      <sheetName val="ПД_3кв__151"/>
      <sheetName val="Бюджет_9мес__151"/>
      <sheetName val="ПФ_9мес__151"/>
      <sheetName val="ПД_9мес__151"/>
      <sheetName val="Бюджет_10_151"/>
      <sheetName val="ПФ_10_151"/>
      <sheetName val="ПД_10_151"/>
      <sheetName val="Бюджет_11_151"/>
      <sheetName val="ПФ_11_151"/>
      <sheetName val="ПД_11_151"/>
      <sheetName val="Бюджет_12_151"/>
      <sheetName val="ПФ_12_151"/>
      <sheetName val="ПД_12_151"/>
      <sheetName val="Бюджет_4кв__151"/>
      <sheetName val="ПФ_4кв__151"/>
      <sheetName val="ПД_4кв__151"/>
      <sheetName val="ТО_20161"/>
      <sheetName val="прил_1"/>
      <sheetName val="Производство_электроэнергии1"/>
      <sheetName val="Т19_11"/>
      <sheetName val="Сценарные_условия1"/>
      <sheetName val="Содержание_-_расшир_формат1"/>
      <sheetName val="Содержание_-_агрегир__формат1"/>
      <sheetName val="1_Общие_сведения1"/>
      <sheetName val="2_Оценочные_показатели1"/>
      <sheetName val="9_ОФР1"/>
      <sheetName val="3_Программа_реализации1"/>
      <sheetName val="4_Баланс_эм1"/>
      <sheetName val="5_Производство1"/>
      <sheetName val="6_Топливо1"/>
      <sheetName val="7_ИПР1"/>
      <sheetName val="8_Затраты_на_персонал1"/>
      <sheetName val="10_1__Смета_затрат1"/>
      <sheetName val="10_2__Прочие_ДиР1"/>
      <sheetName val="11__БДР1"/>
      <sheetName val="12_БДДС_(ДПН)1"/>
      <sheetName val="13_Прогнозный_баланс1"/>
      <sheetName val="14_ПУЭ1"/>
      <sheetName val="ОР_новая_методика_21"/>
      <sheetName val="ОР_новая_методика1"/>
      <sheetName val="_O???1"/>
      <sheetName val="_O1"/>
      <sheetName val="_O?1"/>
      <sheetName val="1_3_Расчет_НВВ_по_RAB_(2022)1"/>
      <sheetName val="1_7_Баланс_ээ1"/>
      <sheetName val="O___"/>
      <sheetName val="O_"/>
      <sheetName val="_O___"/>
      <sheetName val="_O_"/>
      <sheetName val="0_1"/>
      <sheetName val="24_1"/>
      <sheetName val="6_1"/>
      <sheetName val="Page_2"/>
      <sheetName val="на_1_тут"/>
      <sheetName val="ESTI_"/>
      <sheetName val="main_gate_house"/>
      <sheetName val="см-2_шатурс_сети__проект_работы"/>
      <sheetName val="Служебный_лист"/>
      <sheetName val="Расчет_НВВ_общий"/>
      <sheetName val="group_structure"/>
      <sheetName val="income_statement"/>
      <sheetName val="Форма_сетевой_график_ЭРСБ"/>
      <sheetName val="B_inputs"/>
      <sheetName val="тариф_Бежецк"/>
      <sheetName val="Лимит_по_протоколам"/>
      <sheetName val="Для_лимита_2016"/>
      <sheetName val="Для_лимита_2016_(И)"/>
      <sheetName val="Валдай_2013"/>
      <sheetName val="Вер-Д__2013"/>
      <sheetName val="Вол-Д_2013"/>
      <sheetName val="Вол-О_2013"/>
      <sheetName val="Вологда_2013"/>
      <sheetName val="М_2013"/>
      <sheetName val="Пр_2013"/>
      <sheetName val="Чер_2013"/>
      <sheetName val="Упр_2013"/>
      <sheetName val="СПБ_2013"/>
      <sheetName val="Валдай_2014"/>
      <sheetName val="Вер-Д_2014"/>
      <sheetName val="Вол-Д_2014"/>
      <sheetName val="Вол-О_2014"/>
      <sheetName val="Вологда_2014"/>
      <sheetName val="М_2014"/>
      <sheetName val="Пр_2014"/>
      <sheetName val="Чер_2014"/>
      <sheetName val="Упр_2014"/>
      <sheetName val="СПБ_2014"/>
      <sheetName val="Валдай_2015"/>
      <sheetName val="Вер-Д_2015"/>
      <sheetName val="Вол-Д_2015"/>
      <sheetName val="Вол-О_2015"/>
      <sheetName val="Вологда_2015"/>
      <sheetName val="М_2015"/>
      <sheetName val="Пр_2015"/>
      <sheetName val="Чер_2015"/>
      <sheetName val="Упр_2015"/>
      <sheetName val="СПБ_2015"/>
      <sheetName val="РЕЗЕРВ_(c_эрками)"/>
      <sheetName val="СПБ_"/>
      <sheetName val="ФЭ модель"/>
      <sheetName val="Main"/>
      <sheetName val="1(труд-вс)"/>
      <sheetName val="1(труд-во)"/>
      <sheetName val="ф-1"/>
      <sheetName val="Бюджет_6㒴ʍꌠ੘쎨ૡ_x0000_"/>
      <sheetName val="Бюджет_6㒴ʍꌠ੘璘ዥ_x0000_"/>
      <sheetName val="2008 -2010"/>
      <sheetName val="Калькуляция кв"/>
      <sheetName val="Лист5"/>
      <sheetName val="Бюджет_6㒴ʍꌠ੘쎨ૡ"/>
      <sheetName val="Бюджет_6㒴ʍꌠ੘璘ዥ"/>
      <sheetName val="2006"/>
      <sheetName val="Расчет системных блоков"/>
      <sheetName val="f4"/>
      <sheetName val="Rev"/>
      <sheetName val="dairy precedents"/>
      <sheetName val="p&amp;l"/>
      <sheetName val="water"/>
      <sheetName val="Инструкции"/>
      <sheetName val="реализация_СВОД3"/>
      <sheetName val="реализация_нерег3"/>
      <sheetName val="реализация_рег3"/>
      <sheetName val="расчет_смешанного_тарифа3"/>
      <sheetName val="товарка_население3"/>
      <sheetName val="товарка_исх3"/>
      <sheetName val="смешанный_тариф_рег3"/>
      <sheetName val="товарка_рег3"/>
      <sheetName val="смешанный_тариф_нерег3"/>
      <sheetName val="товарка_нерег3"/>
      <sheetName val="смешанный_тариф_итого3"/>
      <sheetName val="товарка_итого3"/>
      <sheetName val="1_1_1_1_(товарка_исх_)3"/>
      <sheetName val="1_1_1_1_(товарка_рег)3"/>
      <sheetName val="1_1_1_1_(товарка_нерег)3"/>
      <sheetName val="1_1_1_1_(товарка_итого)3"/>
      <sheetName val="1_1_1_1_(товарка_горсети_исх_)3"/>
      <sheetName val="1_1_1_1_(товарка_горсети_рег)3"/>
      <sheetName val="1_1_1_1_(товарка_горсети_нерег3"/>
      <sheetName val="1_1_1_1_(товарка_горсети_итого3"/>
      <sheetName val="товарка_отрасли3"/>
      <sheetName val="товарка_группы3"/>
      <sheetName val="товарка_горсети3"/>
      <sheetName val="Анализ_по_товарке3"/>
      <sheetName val="Анализ_по_товарке_(ОПП)3"/>
      <sheetName val="Анализ_по_реализации3"/>
      <sheetName val="товарка_факт_по_рег__тарифу3"/>
      <sheetName val="Анализ_товарки_по_рег__тарифу3"/>
      <sheetName val="Анализ_товарки_ОПП_рег__тарифу3"/>
      <sheetName val="P2_13"/>
      <sheetName val="Мониторинг__23"/>
      <sheetName val="группы_итого_1с3"/>
      <sheetName val="группы_рег_3"/>
      <sheetName val="группы_нерег_3"/>
      <sheetName val="группы_перерасчет_рег_3"/>
      <sheetName val="группы_перерасчет_нерег_3"/>
      <sheetName val="группы_итого_проверка3"/>
      <sheetName val="Бюджет_2010_ожид_3"/>
      <sheetName val="Ген__не_уч__ОРЭМ3"/>
      <sheetName val="шаблон_для_R33"/>
      <sheetName val="18_23"/>
      <sheetName val="17_13"/>
      <sheetName val="2_33"/>
      <sheetName val="21_33"/>
      <sheetName val="Форма_20_(1)3"/>
      <sheetName val="Форма_20_(2)3"/>
      <sheetName val="Форма_20_(3)3"/>
      <sheetName val="Форма_20_(4)3"/>
      <sheetName val="Форма_20_(5)3"/>
      <sheetName val="анализ_503"/>
      <sheetName val="анализ_513"/>
      <sheetName val="анализ_573"/>
      <sheetName val="анализ_623"/>
      <sheetName val="расшифровка_623"/>
      <sheetName val="76_5,513"/>
      <sheetName val="91_2,513"/>
      <sheetName val="расх__из_приб__фев_20103"/>
      <sheetName val="инвест_прогр3"/>
      <sheetName val="сч_60_услуги_СЭ3"/>
      <sheetName val="БР_продажа_3"/>
      <sheetName val="КЗ_60_13"/>
      <sheetName val="КЗ_76_53"/>
      <sheetName val="авансы_выданные_60_23"/>
      <sheetName val="_анализ__703"/>
      <sheetName val="68_1_ПОДОХОДНЫЙ3"/>
      <sheetName val="68_2_НДС3"/>
      <sheetName val="68_4_налог_на_ПРИБЫЛЬ3"/>
      <sheetName val="68_4_1__платежи_в_бюджет3"/>
      <sheetName val="68_4_2_начисление__налога_ПРИБ3"/>
      <sheetName val="68_8_ИМУЩЕСТВО3"/>
      <sheetName val="68_10_ОКР_СРЕДА3"/>
      <sheetName val="68_11_ТРАНСПОРТ3"/>
      <sheetName val="68_12_ЗЕМЛЯ3"/>
      <sheetName val="68_14_ГОСПОШЛИНА3"/>
      <sheetName val="Анализ_973"/>
      <sheetName val="69_1_СОЦ_СТРАХ3"/>
      <sheetName val="69_2_ПФ3"/>
      <sheetName val="69_3_МЕД_СТРАХ_3"/>
      <sheetName val="69_11_ТРАВМАТИЗМ3"/>
      <sheetName val="58_1_АКЦИИ_СГЭС3"/>
      <sheetName val="58_2_ВЕКСЕЛЯ3"/>
      <sheetName val="58_3_ЗАЙМЫ3"/>
      <sheetName val="58_2_91_1_ВЕКСЕЛЯ3"/>
      <sheetName val="91_2_58_2_ВЕКСЕЛЯ3"/>
      <sheetName val="анализ_сч_753"/>
      <sheetName val="план_счетов3"/>
      <sheetName val="Лист1_(2)3"/>
      <sheetName val="Электроэн_4кв3"/>
      <sheetName val="Вода_4кв3"/>
      <sheetName val="Тепло_4кв3"/>
      <sheetName val="ДПН_внутр3"/>
      <sheetName val="ДПН_АРМ3"/>
      <sheetName val="P2_22"/>
      <sheetName val="14б_ДПН_отчет2"/>
      <sheetName val="16а_Сводный_анализ2"/>
      <sheetName val="Таб1_12"/>
      <sheetName val="ПС_110_кВ_№13_А2"/>
      <sheetName val="Ф-1_(для_АО-энерго)2"/>
      <sheetName val="Ф-2_(для_АО-энерго)2"/>
      <sheetName val="Расчёт_НВВ_по_RAB2"/>
      <sheetName val="ТО_20162"/>
      <sheetName val="СВОД_БДДС2"/>
      <sheetName val="2__Баланс2"/>
      <sheetName val="3__БДДС2"/>
      <sheetName val="Бюджет_15_поквартально_2"/>
      <sheetName val="Бюджет_01_152"/>
      <sheetName val="ПФ_01_152"/>
      <sheetName val="ПД_01_152"/>
      <sheetName val="Бюджет_02_152"/>
      <sheetName val="ПФ_02_152"/>
      <sheetName val="ПД_02_152"/>
      <sheetName val="Бюджет_03_152"/>
      <sheetName val="ПФ_03_152"/>
      <sheetName val="ПД_03_152"/>
      <sheetName val="Бюджет_1кв__152"/>
      <sheetName val="ПФ_1кв__152"/>
      <sheetName val="ПД_1кв__152"/>
      <sheetName val="Бюджет_04_152"/>
      <sheetName val="ПФ_04_152"/>
      <sheetName val="ПД_04_152"/>
      <sheetName val="Бюджет_05_152"/>
      <sheetName val="ПФ_05_152"/>
      <sheetName val="ПД_05_152"/>
      <sheetName val="Бюджет_06_152"/>
      <sheetName val="ПФ_06_152"/>
      <sheetName val="ПД_06_152"/>
      <sheetName val="Бюджет_2кв__152"/>
      <sheetName val="ПФ_2кв__152"/>
      <sheetName val="ПД_2кв__152"/>
      <sheetName val="Бюджет_6мес__152"/>
      <sheetName val="ПФ_6мес__152"/>
      <sheetName val="ТюмТПО_2"/>
      <sheetName val="ЮжТПО_2"/>
      <sheetName val="ПС_-_Действующие2"/>
      <sheetName val="ПД_6мес__152"/>
      <sheetName val="Бюджет_07_152"/>
      <sheetName val="ПФ_07_152"/>
      <sheetName val="ПД_07_152"/>
      <sheetName val="Бюджет_08_152"/>
      <sheetName val="ПФ_08_152"/>
      <sheetName val="ПД_08_152"/>
      <sheetName val="Бюджет_09_152"/>
      <sheetName val="ПФ_09_152"/>
      <sheetName val="ПД_09_152"/>
      <sheetName val="Бюджет_3кв__152"/>
      <sheetName val="Список_дефектов2"/>
      <sheetName val="ПФ_3кв__152"/>
      <sheetName val="ПД_3кв__152"/>
      <sheetName val="Бюджет_9мес__152"/>
      <sheetName val="ПФ_9мес__152"/>
      <sheetName val="ПД_9мес__152"/>
      <sheetName val="Бюджет_10_152"/>
      <sheetName val="ПФ_10_152"/>
      <sheetName val="ПД_10_152"/>
      <sheetName val="Бюджет_11_152"/>
      <sheetName val="ПФ_11_152"/>
      <sheetName val="ПД_11_152"/>
      <sheetName val="Бюджет_12_152"/>
      <sheetName val="ПФ_12_152"/>
      <sheetName val="ПД_12_152"/>
      <sheetName val="Бюджет_4кв__152"/>
      <sheetName val="ПФ_4кв__152"/>
      <sheetName val="ПД_4кв__152"/>
      <sheetName val="Производство_электроэнергии2"/>
      <sheetName val="Т19_12"/>
      <sheetName val="Сценарные_условия2"/>
      <sheetName val="Содержание_-_расшир_формат2"/>
      <sheetName val="Содержание_-_агрегир__формат2"/>
      <sheetName val="1_Общие_сведения2"/>
      <sheetName val="2_Оценочные_показатели2"/>
      <sheetName val="9_ОФР2"/>
      <sheetName val="3_Программа_реализации2"/>
      <sheetName val="4_Баланс_эм2"/>
      <sheetName val="5_Производство2"/>
      <sheetName val="6_Топливо2"/>
      <sheetName val="7_ИПР2"/>
      <sheetName val="8_Затраты_на_персонал2"/>
      <sheetName val="10_1__Смета_затрат2"/>
      <sheetName val="10_2__Прочие_ДиР2"/>
      <sheetName val="11__БДР2"/>
      <sheetName val="12_БДДС_(ДПН)2"/>
      <sheetName val="13_Прогнозный_баланс2"/>
      <sheetName val="14_ПУЭ2"/>
      <sheetName val="ОР_новая_методика_22"/>
      <sheetName val="ОР_новая_методика2"/>
      <sheetName val="_O???2"/>
      <sheetName val="_O2"/>
      <sheetName val="_O?2"/>
      <sheetName val="1_3_Расчет_НВВ_по_RAB_(2022)2"/>
      <sheetName val="1_7_Баланс_ээ2"/>
      <sheetName val="прил_11"/>
      <sheetName val="реализация_СВОД4"/>
      <sheetName val="реализация_нерег4"/>
      <sheetName val="реализация_рег4"/>
      <sheetName val="расчет_смешанного_тарифа4"/>
      <sheetName val="товарка_население4"/>
      <sheetName val="товарка_исх4"/>
      <sheetName val="смешанный_тариф_рег4"/>
      <sheetName val="товарка_рег4"/>
      <sheetName val="смешанный_тариф_нерег4"/>
      <sheetName val="товарка_нерег4"/>
      <sheetName val="смешанный_тариф_итого4"/>
      <sheetName val="товарка_итого4"/>
      <sheetName val="1_1_1_1_(товарка_исх_)4"/>
      <sheetName val="1_1_1_1_(товарка_рег)4"/>
      <sheetName val="1_1_1_1_(товарка_нерег)4"/>
      <sheetName val="1_1_1_1_(товарка_итого)4"/>
      <sheetName val="1_1_1_1_(товарка_горсети_исх_)4"/>
      <sheetName val="1_1_1_1_(товарка_горсети_рег)4"/>
      <sheetName val="1_1_1_1_(товарка_горсети_нерег4"/>
      <sheetName val="1_1_1_1_(товарка_горсети_итого4"/>
      <sheetName val="товарка_отрасли4"/>
      <sheetName val="товарка_группы4"/>
      <sheetName val="товарка_горсети4"/>
      <sheetName val="Анализ_по_товарке4"/>
      <sheetName val="Анализ_по_товарке_(ОПП)4"/>
      <sheetName val="Анализ_по_реализации4"/>
      <sheetName val="товарка_факт_по_рег__тарифу4"/>
      <sheetName val="Анализ_товарки_по_рег__тарифу4"/>
      <sheetName val="Анализ_товарки_ОПП_рег__тарифу4"/>
      <sheetName val="P2_14"/>
      <sheetName val="Мониторинг__24"/>
      <sheetName val="группы_итого_1с4"/>
      <sheetName val="группы_рег_4"/>
      <sheetName val="группы_нерег_4"/>
      <sheetName val="группы_перерасчет_рег_4"/>
      <sheetName val="группы_перерасчет_нерег_4"/>
      <sheetName val="группы_итого_проверка4"/>
      <sheetName val="Бюджет_2010_ожид_4"/>
      <sheetName val="Ген__не_уч__ОРЭМ4"/>
      <sheetName val="шаблон_для_R34"/>
      <sheetName val="Форма_20_(1)4"/>
      <sheetName val="Форма_20_(2)4"/>
      <sheetName val="Форма_20_(3)4"/>
      <sheetName val="Форма_20_(4)4"/>
      <sheetName val="Форма_20_(5)4"/>
      <sheetName val="18_24"/>
      <sheetName val="17_14"/>
      <sheetName val="2_34"/>
      <sheetName val="21_34"/>
      <sheetName val="анализ_504"/>
      <sheetName val="анализ_514"/>
      <sheetName val="анализ_574"/>
      <sheetName val="анализ_624"/>
      <sheetName val="расшифровка_624"/>
      <sheetName val="76_5,514"/>
      <sheetName val="91_2,514"/>
      <sheetName val="расх__из_приб__фев_20104"/>
      <sheetName val="инвест_прогр4"/>
      <sheetName val="сч_60_услуги_СЭ4"/>
      <sheetName val="БР_продажа_4"/>
      <sheetName val="КЗ_60_14"/>
      <sheetName val="КЗ_76_54"/>
      <sheetName val="авансы_выданные_60_24"/>
      <sheetName val="_анализ__704"/>
      <sheetName val="68_1_ПОДОХОДНЫЙ4"/>
      <sheetName val="68_2_НДС4"/>
      <sheetName val="68_4_налог_на_ПРИБЫЛЬ4"/>
      <sheetName val="68_4_1__платежи_в_бюджет4"/>
      <sheetName val="68_4_2_начисление__налога_ПРИБ4"/>
      <sheetName val="68_8_ИМУЩЕСТВО4"/>
      <sheetName val="68_10_ОКР_СРЕДА4"/>
      <sheetName val="68_11_ТРАНСПОРТ4"/>
      <sheetName val="68_12_ЗЕМЛЯ4"/>
      <sheetName val="68_14_ГОСПОШЛИНА4"/>
      <sheetName val="Анализ_974"/>
      <sheetName val="69_1_СОЦ_СТРАХ4"/>
      <sheetName val="69_2_ПФ4"/>
      <sheetName val="69_3_МЕД_СТРАХ_4"/>
      <sheetName val="69_11_ТРАВМАТИЗМ4"/>
      <sheetName val="58_1_АКЦИИ_СГЭС4"/>
      <sheetName val="58_2_ВЕКСЕЛЯ4"/>
      <sheetName val="58_3_ЗАЙМЫ4"/>
      <sheetName val="58_2_91_1_ВЕКСЕЛЯ4"/>
      <sheetName val="91_2_58_2_ВЕКСЕЛЯ4"/>
      <sheetName val="анализ_сч_754"/>
      <sheetName val="план_счетов4"/>
      <sheetName val="Лист1_(2)4"/>
      <sheetName val="Электроэн_4кв4"/>
      <sheetName val="Вода_4кв4"/>
      <sheetName val="Тепло_4кв4"/>
      <sheetName val="ДПН_внутр4"/>
      <sheetName val="ДПН_АРМ4"/>
      <sheetName val="P2_23"/>
      <sheetName val="14б_ДПН_отчет3"/>
      <sheetName val="16а_Сводный_анализ3"/>
      <sheetName val="Таб1_13"/>
      <sheetName val="ПС_110_кВ_№13_А3"/>
      <sheetName val="Ф-1_(для_АО-энерго)3"/>
      <sheetName val="Ф-2_(для_АО-энерго)3"/>
      <sheetName val="Расчёт_НВВ_по_RAB3"/>
      <sheetName val="СВОД_БДДС3"/>
      <sheetName val="2__Баланс3"/>
      <sheetName val="3__БДДС3"/>
      <sheetName val="Бюджет_15_поквартально_3"/>
      <sheetName val="Бюджет_01_153"/>
      <sheetName val="ПФ_01_153"/>
      <sheetName val="ПД_01_153"/>
      <sheetName val="Бюджет_02_153"/>
      <sheetName val="ПФ_02_153"/>
      <sheetName val="ПД_02_153"/>
      <sheetName val="Бюджет_03_153"/>
      <sheetName val="ПФ_03_153"/>
      <sheetName val="ПД_03_153"/>
      <sheetName val="Бюджет_1кв__153"/>
      <sheetName val="ПФ_1кв__153"/>
      <sheetName val="ПД_1кв__153"/>
      <sheetName val="Бюджет_04_153"/>
      <sheetName val="ПФ_04_153"/>
      <sheetName val="ПД_04_153"/>
      <sheetName val="Бюджет_05_153"/>
      <sheetName val="ПФ_05_153"/>
      <sheetName val="ПД_05_153"/>
      <sheetName val="Бюджет_06_153"/>
      <sheetName val="ПФ_06_153"/>
      <sheetName val="ПД_06_153"/>
      <sheetName val="Бюджет_2кв__153"/>
      <sheetName val="ПФ_2кв__153"/>
      <sheetName val="ПД_2кв__153"/>
      <sheetName val="Бюджет_6мес__153"/>
      <sheetName val="ПФ_6мес__153"/>
      <sheetName val="ТюмТПО_3"/>
      <sheetName val="ЮжТПО_3"/>
      <sheetName val="ПС_-_Действующие3"/>
      <sheetName val="ПД_6мес__153"/>
      <sheetName val="Бюджет_07_153"/>
      <sheetName val="ПФ_07_153"/>
      <sheetName val="ПД_07_153"/>
      <sheetName val="Бюджет_08_153"/>
      <sheetName val="ПФ_08_153"/>
      <sheetName val="ПД_08_153"/>
      <sheetName val="Бюджет_09_153"/>
      <sheetName val="ПФ_09_153"/>
      <sheetName val="ПД_09_153"/>
      <sheetName val="Бюджет_3кв__153"/>
      <sheetName val="Список_дефектов3"/>
      <sheetName val="ПФ_3кв__153"/>
      <sheetName val="ПД_3кв__153"/>
      <sheetName val="Бюджет_9мес__153"/>
      <sheetName val="ПФ_9мес__153"/>
      <sheetName val="ПД_9мес__153"/>
      <sheetName val="Бюджет_10_153"/>
      <sheetName val="ПФ_10_153"/>
      <sheetName val="ПД_10_153"/>
      <sheetName val="Бюджет_11_153"/>
      <sheetName val="ПФ_11_153"/>
      <sheetName val="ПД_11_153"/>
      <sheetName val="Бюджет_12_153"/>
      <sheetName val="ПФ_12_153"/>
      <sheetName val="ПД_12_153"/>
      <sheetName val="Бюджет_4кв__153"/>
      <sheetName val="ПФ_4кв__153"/>
      <sheetName val="ПД_4кв__153"/>
      <sheetName val="ТО_20163"/>
      <sheetName val="Производство_электроэнергии3"/>
      <sheetName val="Т19_13"/>
      <sheetName val="Сценарные_условия3"/>
      <sheetName val="Содержание_-_расшир_формат3"/>
      <sheetName val="Содержание_-_агрегир__формат3"/>
      <sheetName val="1_Общие_сведения3"/>
      <sheetName val="2_Оценочные_показатели3"/>
      <sheetName val="9_ОФР3"/>
      <sheetName val="3_Программа_реализации3"/>
      <sheetName val="4_Баланс_эм3"/>
      <sheetName val="5_Производство3"/>
      <sheetName val="6_Топливо3"/>
      <sheetName val="7_ИПР3"/>
      <sheetName val="8_Затраты_на_персонал3"/>
      <sheetName val="10_1__Смета_затрат3"/>
      <sheetName val="10_2__Прочие_ДиР3"/>
      <sheetName val="11__БДР3"/>
      <sheetName val="12_БДДС_(ДПН)3"/>
      <sheetName val="13_Прогнозный_баланс3"/>
      <sheetName val="14_ПУЭ3"/>
      <sheetName val="ОР_новая_методика_23"/>
      <sheetName val="ОР_новая_методика3"/>
      <sheetName val="_O???3"/>
      <sheetName val="_O3"/>
      <sheetName val="_O?3"/>
      <sheetName val="1_3_Расчет_НВВ_по_RAB_(2022)3"/>
      <sheetName val="1_7_Баланс_ээ3"/>
      <sheetName val="прил_12"/>
      <sheetName val="_O___1"/>
      <sheetName val="_O_1"/>
      <sheetName val="0_11"/>
      <sheetName val="24_11"/>
      <sheetName val="6_11"/>
      <sheetName val="Page_21"/>
      <sheetName val="Служебный_лист1"/>
      <sheetName val="на_1_тут1"/>
      <sheetName val="ESTI_1"/>
      <sheetName val="main_gate_house1"/>
      <sheetName val="см-2_шатурс_сети__проект_работ1"/>
      <sheetName val="Расчет_НВВ_общий1"/>
      <sheetName val="group_structure1"/>
      <sheetName val="income_statement1"/>
      <sheetName val="Форма_сетевой_график_ЭРСБ1"/>
      <sheetName val="B_inputs1"/>
      <sheetName val="тариф_Бежецк1"/>
      <sheetName val="Лимит_по_протоколам1"/>
      <sheetName val="Для_лимита_20161"/>
      <sheetName val="Для_лимита_2016_(И)1"/>
      <sheetName val="Валдай_20131"/>
      <sheetName val="Вер-Д__20131"/>
      <sheetName val="Вол-Д_20131"/>
      <sheetName val="Вол-О_20131"/>
      <sheetName val="Вологда_20131"/>
      <sheetName val="М_20131"/>
      <sheetName val="Пр_20131"/>
      <sheetName val="Чер_20131"/>
      <sheetName val="Упр_20131"/>
      <sheetName val="СПБ_20131"/>
      <sheetName val="Валдай_20141"/>
      <sheetName val="Вер-Д_20141"/>
      <sheetName val="Вол-Д_20141"/>
      <sheetName val="Вол-О_20141"/>
      <sheetName val="Вологда_20141"/>
      <sheetName val="М_20141"/>
      <sheetName val="Пр_20141"/>
      <sheetName val="Чер_20141"/>
      <sheetName val="Упр_20141"/>
      <sheetName val="СПБ_20141"/>
      <sheetName val="Валдай_20151"/>
      <sheetName val="Вер-Д_20151"/>
      <sheetName val="Вол-Д_20151"/>
      <sheetName val="Вол-О_20151"/>
      <sheetName val="Вологда_20151"/>
      <sheetName val="М_20151"/>
      <sheetName val="Пр_20151"/>
      <sheetName val="Чер_20151"/>
      <sheetName val="Упр_20151"/>
      <sheetName val="СПБ_20151"/>
      <sheetName val="РЕЗЕРВ_(c_эрками)1"/>
      <sheetName val="СПБ_1"/>
      <sheetName val="реализация_СВОД5"/>
      <sheetName val="реализация_нерег5"/>
      <sheetName val="реализация_рег5"/>
      <sheetName val="расчет_смешанного_тарифа5"/>
      <sheetName val="товарка_население5"/>
      <sheetName val="товарка_исх5"/>
      <sheetName val="смешанный_тариф_рег5"/>
      <sheetName val="товарка_рег5"/>
      <sheetName val="смешанный_тариф_нерег5"/>
      <sheetName val="товарка_нерег5"/>
      <sheetName val="смешанный_тариф_итого5"/>
      <sheetName val="товарка_итого5"/>
      <sheetName val="1_1_1_1_(товарка_исх_)5"/>
      <sheetName val="1_1_1_1_(товарка_рег)5"/>
      <sheetName val="1_1_1_1_(товарка_нерег)5"/>
      <sheetName val="1_1_1_1_(товарка_итого)5"/>
      <sheetName val="1_1_1_1_(товарка_горсети_исх_)5"/>
      <sheetName val="1_1_1_1_(товарка_горсети_рег)5"/>
      <sheetName val="1_1_1_1_(товарка_горсети_нерег5"/>
      <sheetName val="1_1_1_1_(товарка_горсети_итого5"/>
      <sheetName val="товарка_отрасли5"/>
      <sheetName val="товарка_группы5"/>
      <sheetName val="товарка_горсети5"/>
      <sheetName val="Анализ_по_товарке5"/>
      <sheetName val="Анализ_по_товарке_(ОПП)5"/>
      <sheetName val="Анализ_по_реализации5"/>
      <sheetName val="товарка_факт_по_рег__тарифу5"/>
      <sheetName val="Анализ_товарки_по_рег__тарифу5"/>
      <sheetName val="Анализ_товарки_ОПП_рег__тарифу5"/>
      <sheetName val="P2_15"/>
      <sheetName val="Мониторинг__25"/>
      <sheetName val="группы_итого_1с5"/>
      <sheetName val="группы_рег_5"/>
      <sheetName val="группы_нерег_5"/>
      <sheetName val="группы_перерасчет_рег_5"/>
      <sheetName val="группы_перерасчет_нерег_5"/>
      <sheetName val="группы_итого_проверка5"/>
      <sheetName val="Бюджет_2010_ожид_5"/>
      <sheetName val="Ген__не_уч__ОРЭМ5"/>
      <sheetName val="шаблон_для_R35"/>
      <sheetName val="Форма_20_(1)5"/>
      <sheetName val="Форма_20_(2)5"/>
      <sheetName val="Форма_20_(3)5"/>
      <sheetName val="Форма_20_(4)5"/>
      <sheetName val="Форма_20_(5)5"/>
      <sheetName val="18_25"/>
      <sheetName val="17_15"/>
      <sheetName val="2_35"/>
      <sheetName val="21_35"/>
      <sheetName val="анализ_505"/>
      <sheetName val="анализ_515"/>
      <sheetName val="анализ_575"/>
      <sheetName val="анализ_625"/>
      <sheetName val="расшифровка_625"/>
      <sheetName val="76_5,515"/>
      <sheetName val="91_2,515"/>
      <sheetName val="расх__из_приб__фев_20105"/>
      <sheetName val="инвест_прогр5"/>
      <sheetName val="сч_60_услуги_СЭ5"/>
      <sheetName val="БР_продажа_5"/>
      <sheetName val="КЗ_60_15"/>
      <sheetName val="КЗ_76_55"/>
      <sheetName val="авансы_выданные_60_25"/>
      <sheetName val="_анализ__705"/>
      <sheetName val="68_1_ПОДОХОДНЫЙ5"/>
      <sheetName val="68_2_НДС5"/>
      <sheetName val="68_4_налог_на_ПРИБЫЛЬ5"/>
      <sheetName val="68_4_1__платежи_в_бюджет5"/>
      <sheetName val="68_4_2_начисление__налога_ПРИБ5"/>
      <sheetName val="68_8_ИМУЩЕСТВО5"/>
      <sheetName val="68_10_ОКР_СРЕДА5"/>
      <sheetName val="68_11_ТРАНСПОРТ5"/>
      <sheetName val="68_12_ЗЕМЛЯ5"/>
      <sheetName val="68_14_ГОСПОШЛИНА5"/>
      <sheetName val="Анализ_975"/>
      <sheetName val="69_1_СОЦ_СТРАХ5"/>
      <sheetName val="69_2_ПФ5"/>
      <sheetName val="69_3_МЕД_СТРАХ_5"/>
      <sheetName val="69_11_ТРАВМАТИЗМ5"/>
      <sheetName val="58_1_АКЦИИ_СГЭС5"/>
      <sheetName val="58_2_ВЕКСЕЛЯ5"/>
      <sheetName val="58_3_ЗАЙМЫ5"/>
      <sheetName val="58_2_91_1_ВЕКСЕЛЯ5"/>
      <sheetName val="91_2_58_2_ВЕКСЕЛЯ5"/>
      <sheetName val="анализ_сч_755"/>
      <sheetName val="план_счетов5"/>
      <sheetName val="Лист1_(2)5"/>
      <sheetName val="Электроэн_4кв5"/>
      <sheetName val="Вода_4кв5"/>
      <sheetName val="Тепло_4кв5"/>
      <sheetName val="ДПН_внутр5"/>
      <sheetName val="ДПН_АРМ5"/>
      <sheetName val="P2_24"/>
      <sheetName val="14б_ДПН_отчет4"/>
      <sheetName val="16а_Сводный_анализ4"/>
      <sheetName val="Таб1_14"/>
      <sheetName val="ПС_110_кВ_№13_А4"/>
      <sheetName val="Ф-1_(для_АО-энерго)4"/>
      <sheetName val="Ф-2_(для_АО-энерго)4"/>
      <sheetName val="Расчёт_НВВ_по_RAB4"/>
      <sheetName val="СВОД_БДДС4"/>
      <sheetName val="2__Баланс4"/>
      <sheetName val="3__БДДС4"/>
      <sheetName val="Бюджет_15_поквартально_4"/>
      <sheetName val="Бюджет_01_154"/>
      <sheetName val="ПФ_01_154"/>
      <sheetName val="ПД_01_154"/>
      <sheetName val="Бюджет_02_154"/>
      <sheetName val="ПФ_02_154"/>
      <sheetName val="ПД_02_154"/>
      <sheetName val="Бюджет_03_154"/>
      <sheetName val="ПФ_03_154"/>
      <sheetName val="ПД_03_154"/>
      <sheetName val="Бюджет_1кв__154"/>
      <sheetName val="ПФ_1кв__154"/>
      <sheetName val="ПД_1кв__154"/>
      <sheetName val="Бюджет_04_154"/>
      <sheetName val="ПФ_04_154"/>
      <sheetName val="ПД_04_154"/>
      <sheetName val="Бюджет_05_154"/>
      <sheetName val="ПФ_05_154"/>
      <sheetName val="ПД_05_154"/>
      <sheetName val="Бюджет_06_154"/>
      <sheetName val="ПФ_06_154"/>
      <sheetName val="ПД_06_154"/>
      <sheetName val="Бюджет_2кв__154"/>
      <sheetName val="ПФ_2кв__154"/>
      <sheetName val="ПД_2кв__154"/>
      <sheetName val="Бюджет_6мес__154"/>
      <sheetName val="ПФ_6мес__154"/>
      <sheetName val="ТюмТПО_4"/>
      <sheetName val="ЮжТПО_4"/>
      <sheetName val="ПС_-_Действующие4"/>
      <sheetName val="ПД_6мес__154"/>
      <sheetName val="Бюджет_07_154"/>
      <sheetName val="ПФ_07_154"/>
      <sheetName val="ПД_07_154"/>
      <sheetName val="Бюджет_08_154"/>
      <sheetName val="ПФ_08_154"/>
      <sheetName val="ПД_08_154"/>
      <sheetName val="Бюджет_09_154"/>
      <sheetName val="ПФ_09_154"/>
      <sheetName val="ПД_09_154"/>
      <sheetName val="Бюджет_3кв__154"/>
      <sheetName val="Список_дефектов4"/>
      <sheetName val="ПФ_3кв__154"/>
      <sheetName val="ПД_3кв__154"/>
      <sheetName val="Бюджет_9мес__154"/>
      <sheetName val="ПФ_9мес__154"/>
      <sheetName val="ПД_9мес__154"/>
      <sheetName val="Бюджет_10_154"/>
      <sheetName val="ПФ_10_154"/>
      <sheetName val="ПД_10_154"/>
      <sheetName val="Бюджет_11_154"/>
      <sheetName val="ПФ_11_154"/>
      <sheetName val="ПД_11_154"/>
      <sheetName val="Бюджет_12_154"/>
      <sheetName val="ПФ_12_154"/>
      <sheetName val="ПД_12_154"/>
      <sheetName val="Бюджет_4кв__154"/>
      <sheetName val="ПФ_4кв__154"/>
      <sheetName val="ПД_4кв__154"/>
      <sheetName val="ТО_20164"/>
      <sheetName val="Производство_электроэнергии4"/>
      <sheetName val="Т19_14"/>
      <sheetName val="Сценарные_условия4"/>
      <sheetName val="Содержание_-_расшир_формат4"/>
      <sheetName val="Содержание_-_агрегир__формат4"/>
      <sheetName val="1_Общие_сведения4"/>
      <sheetName val="2_Оценочные_показатели4"/>
      <sheetName val="9_ОФР4"/>
      <sheetName val="3_Программа_реализации4"/>
      <sheetName val="4_Баланс_эм4"/>
      <sheetName val="5_Производство4"/>
      <sheetName val="6_Топливо4"/>
      <sheetName val="7_ИПР4"/>
      <sheetName val="8_Затраты_на_персонал4"/>
      <sheetName val="10_1__Смета_затрат4"/>
      <sheetName val="10_2__Прочие_ДиР4"/>
      <sheetName val="11__БДР4"/>
      <sheetName val="12_БДДС_(ДПН)4"/>
      <sheetName val="13_Прогнозный_баланс4"/>
      <sheetName val="14_ПУЭ4"/>
      <sheetName val="ОР_новая_методика_24"/>
      <sheetName val="ОР_новая_методика4"/>
      <sheetName val="_O???4"/>
      <sheetName val="_O4"/>
      <sheetName val="_O?4"/>
      <sheetName val="1_3_Расчет_НВВ_по_RAB_(2022)4"/>
      <sheetName val="1_7_Баланс_ээ4"/>
      <sheetName val="прил_13"/>
      <sheetName val="_O___2"/>
      <sheetName val="_O_2"/>
      <sheetName val="0_12"/>
      <sheetName val="24_12"/>
      <sheetName val="6_12"/>
      <sheetName val="Page_22"/>
      <sheetName val="Служебный_лист2"/>
      <sheetName val="на_1_тут2"/>
      <sheetName val="ESTI_2"/>
      <sheetName val="main_gate_house2"/>
      <sheetName val="см-2_шатурс_сети__проект_работ2"/>
      <sheetName val="Расчет_НВВ_общий2"/>
      <sheetName val="group_structure2"/>
      <sheetName val="income_statement2"/>
      <sheetName val="Форма_сетевой_график_ЭРСБ2"/>
      <sheetName val="B_inputs2"/>
      <sheetName val="тариф_Бежецк2"/>
      <sheetName val="Лимит_по_протоколам2"/>
      <sheetName val="Для_лимита_20162"/>
      <sheetName val="Для_лимита_2016_(И)2"/>
      <sheetName val="Валдай_20132"/>
      <sheetName val="Вер-Д__20132"/>
      <sheetName val="Вол-Д_20132"/>
      <sheetName val="Вол-О_20132"/>
      <sheetName val="Вологда_20132"/>
      <sheetName val="М_20132"/>
      <sheetName val="Пр_20132"/>
      <sheetName val="Чер_20132"/>
      <sheetName val="Упр_20132"/>
      <sheetName val="СПБ_20132"/>
      <sheetName val="Валдай_20142"/>
      <sheetName val="Вер-Д_20142"/>
      <sheetName val="Вол-Д_20142"/>
      <sheetName val="Вол-О_20142"/>
      <sheetName val="Вологда_20142"/>
      <sheetName val="М_20142"/>
      <sheetName val="Пр_20142"/>
      <sheetName val="Чер_20142"/>
      <sheetName val="Упр_20142"/>
      <sheetName val="СПБ_20142"/>
      <sheetName val="Валдай_20152"/>
      <sheetName val="Вер-Д_20152"/>
      <sheetName val="Вол-Д_20152"/>
      <sheetName val="Вол-О_20152"/>
      <sheetName val="Вологда_20152"/>
      <sheetName val="М_20152"/>
      <sheetName val="Пр_20152"/>
      <sheetName val="Чер_20152"/>
      <sheetName val="Упр_20152"/>
      <sheetName val="СПБ_20152"/>
      <sheetName val="РЕЗЕРВ_(c_эрками)2"/>
      <sheetName val="СПБ_2"/>
      <sheetName val="реализация_СВОД6"/>
      <sheetName val="реализация_нерег6"/>
      <sheetName val="реализация_рег6"/>
      <sheetName val="расчет_смешанного_тарифа6"/>
      <sheetName val="товарка_население6"/>
      <sheetName val="товарка_исх6"/>
      <sheetName val="смешанный_тариф_рег6"/>
      <sheetName val="товарка_рег6"/>
      <sheetName val="смешанный_тариф_нерег6"/>
      <sheetName val="товарка_нерег6"/>
      <sheetName val="смешанный_тариф_итого6"/>
      <sheetName val="товарка_итого6"/>
      <sheetName val="1_1_1_1_(товарка_исх_)6"/>
      <sheetName val="1_1_1_1_(товарка_рег)6"/>
      <sheetName val="1_1_1_1_(товарка_нерег)6"/>
      <sheetName val="1_1_1_1_(товарка_итого)6"/>
      <sheetName val="1_1_1_1_(товарка_горсети_исх_)6"/>
      <sheetName val="1_1_1_1_(товарка_горсети_рег)6"/>
      <sheetName val="1_1_1_1_(товарка_горсети_нерег6"/>
      <sheetName val="1_1_1_1_(товарка_горсети_итого6"/>
      <sheetName val="товарка_отрасли6"/>
      <sheetName val="товарка_группы6"/>
      <sheetName val="товарка_горсети6"/>
      <sheetName val="Анализ_по_товарке6"/>
      <sheetName val="Анализ_по_товарке_(ОПП)6"/>
      <sheetName val="Анализ_по_реализации6"/>
      <sheetName val="товарка_факт_по_рег__тарифу6"/>
      <sheetName val="Анализ_товарки_по_рег__тарифу6"/>
      <sheetName val="Анализ_товарки_ОПП_рег__тарифу6"/>
      <sheetName val="P2_16"/>
      <sheetName val="Мониторинг__26"/>
      <sheetName val="группы_итого_1с6"/>
      <sheetName val="группы_рег_6"/>
      <sheetName val="группы_нерег_6"/>
      <sheetName val="группы_перерасчет_рег_6"/>
      <sheetName val="группы_перерасчет_нерег_6"/>
      <sheetName val="группы_итого_проверка6"/>
      <sheetName val="Бюджет_2010_ожид_6"/>
      <sheetName val="Ген__не_уч__ОРЭМ6"/>
      <sheetName val="шаблон_для_R36"/>
      <sheetName val="Форма_20_(1)6"/>
      <sheetName val="Форма_20_(2)6"/>
      <sheetName val="Форма_20_(3)6"/>
      <sheetName val="Форма_20_(4)6"/>
      <sheetName val="Форма_20_(5)6"/>
      <sheetName val="18_26"/>
      <sheetName val="17_16"/>
      <sheetName val="2_36"/>
      <sheetName val="21_36"/>
      <sheetName val="анализ_506"/>
      <sheetName val="анализ_516"/>
      <sheetName val="анализ_576"/>
      <sheetName val="анализ_626"/>
      <sheetName val="расшифровка_626"/>
      <sheetName val="76_5,516"/>
      <sheetName val="91_2,516"/>
      <sheetName val="расх__из_приб__фев_20106"/>
      <sheetName val="инвест_прогр6"/>
      <sheetName val="сч_60_услуги_СЭ6"/>
      <sheetName val="БР_продажа_6"/>
      <sheetName val="КЗ_60_16"/>
      <sheetName val="КЗ_76_56"/>
      <sheetName val="авансы_выданные_60_26"/>
      <sheetName val="_анализ__706"/>
      <sheetName val="68_1_ПОДОХОДНЫЙ6"/>
      <sheetName val="68_2_НДС6"/>
      <sheetName val="68_4_налог_на_ПРИБЫЛЬ6"/>
      <sheetName val="68_4_1__платежи_в_бюджет6"/>
      <sheetName val="68_4_2_начисление__налога_ПРИБ6"/>
      <sheetName val="68_8_ИМУЩЕСТВО6"/>
      <sheetName val="68_10_ОКР_СРЕДА6"/>
      <sheetName val="68_11_ТРАНСПОРТ6"/>
      <sheetName val="68_12_ЗЕМЛЯ6"/>
      <sheetName val="68_14_ГОСПОШЛИНА6"/>
      <sheetName val="Анализ_976"/>
      <sheetName val="69_1_СОЦ_СТРАХ6"/>
      <sheetName val="69_2_ПФ6"/>
      <sheetName val="69_3_МЕД_СТРАХ_6"/>
      <sheetName val="69_11_ТРАВМАТИЗМ6"/>
      <sheetName val="58_1_АКЦИИ_СГЭС6"/>
      <sheetName val="58_2_ВЕКСЕЛЯ6"/>
      <sheetName val="58_3_ЗАЙМЫ6"/>
      <sheetName val="58_2_91_1_ВЕКСЕЛЯ6"/>
      <sheetName val="91_2_58_2_ВЕКСЕЛЯ6"/>
      <sheetName val="анализ_сч_756"/>
      <sheetName val="план_счетов6"/>
      <sheetName val="Лист1_(2)6"/>
      <sheetName val="Электроэн_4кв6"/>
      <sheetName val="Вода_4кв6"/>
      <sheetName val="Тепло_4кв6"/>
      <sheetName val="ДПН_внутр6"/>
      <sheetName val="ДПН_АРМ6"/>
      <sheetName val="P2_25"/>
      <sheetName val="14б_ДПН_отчет5"/>
      <sheetName val="16а_Сводный_анализ5"/>
      <sheetName val="Таб1_15"/>
      <sheetName val="ПС_110_кВ_№13_А5"/>
      <sheetName val="Ф-1_(для_АО-энерго)5"/>
      <sheetName val="Ф-2_(для_АО-энерго)5"/>
      <sheetName val="Расчёт_НВВ_по_RAB5"/>
      <sheetName val="СВОД_БДДС5"/>
      <sheetName val="2__Баланс5"/>
      <sheetName val="3__БДДС5"/>
      <sheetName val="Бюджет_15_поквартально_5"/>
      <sheetName val="Бюджет_01_155"/>
      <sheetName val="ПФ_01_155"/>
      <sheetName val="ПД_01_155"/>
      <sheetName val="Бюджет_02_155"/>
      <sheetName val="ПФ_02_155"/>
      <sheetName val="ПД_02_155"/>
      <sheetName val="Бюджет_03_155"/>
      <sheetName val="ПФ_03_155"/>
      <sheetName val="ПД_03_155"/>
      <sheetName val="Бюджет_1кв__155"/>
      <sheetName val="ПФ_1кв__155"/>
      <sheetName val="ПД_1кв__155"/>
      <sheetName val="Бюджет_04_155"/>
      <sheetName val="ПФ_04_155"/>
      <sheetName val="ПД_04_155"/>
      <sheetName val="Бюджет_05_155"/>
      <sheetName val="ПФ_05_155"/>
      <sheetName val="ПД_05_155"/>
      <sheetName val="Бюджет_06_155"/>
      <sheetName val="ПФ_06_155"/>
      <sheetName val="ПД_06_155"/>
      <sheetName val="Бюджет_2кв__155"/>
      <sheetName val="ПФ_2кв__155"/>
      <sheetName val="ПД_2кв__155"/>
      <sheetName val="Бюджет_6мес__155"/>
      <sheetName val="ПФ_6мес__155"/>
      <sheetName val="ТюмТПО_5"/>
      <sheetName val="ЮжТПО_5"/>
      <sheetName val="ПС_-_Действующие5"/>
      <sheetName val="ПД_6мес__155"/>
      <sheetName val="Бюджет_07_155"/>
      <sheetName val="ПФ_07_155"/>
      <sheetName val="ПД_07_155"/>
      <sheetName val="Бюджет_08_155"/>
      <sheetName val="ПФ_08_155"/>
      <sheetName val="ПД_08_155"/>
      <sheetName val="Бюджет_09_155"/>
      <sheetName val="ПФ_09_155"/>
      <sheetName val="ПД_09_155"/>
      <sheetName val="Бюджет_3кв__155"/>
      <sheetName val="Список_дефектов5"/>
      <sheetName val="ПФ_3кв__155"/>
      <sheetName val="ПД_3кв__155"/>
      <sheetName val="Бюджет_9мес__155"/>
      <sheetName val="ПФ_9мес__155"/>
      <sheetName val="ПД_9мес__155"/>
      <sheetName val="Бюджет_10_155"/>
      <sheetName val="ПФ_10_155"/>
      <sheetName val="ПД_10_155"/>
      <sheetName val="Бюджет_11_155"/>
      <sheetName val="ПФ_11_155"/>
      <sheetName val="ПД_11_155"/>
      <sheetName val="Бюджет_12_155"/>
      <sheetName val="ПФ_12_155"/>
      <sheetName val="ПД_12_155"/>
      <sheetName val="Бюджет_4кв__155"/>
      <sheetName val="ПФ_4кв__155"/>
      <sheetName val="ПД_4кв__155"/>
      <sheetName val="ТО_20165"/>
      <sheetName val="Производство_электроэнергии5"/>
      <sheetName val="Т19_15"/>
      <sheetName val="Сценарные_условия5"/>
      <sheetName val="Содержание_-_расшир_формат5"/>
      <sheetName val="Содержание_-_агрегир__формат5"/>
      <sheetName val="1_Общие_сведения5"/>
      <sheetName val="2_Оценочные_показатели5"/>
      <sheetName val="9_ОФР5"/>
      <sheetName val="3_Программа_реализации5"/>
      <sheetName val="4_Баланс_эм5"/>
      <sheetName val="5_Производство5"/>
      <sheetName val="6_Топливо5"/>
      <sheetName val="7_ИПР5"/>
      <sheetName val="8_Затраты_на_персонал5"/>
      <sheetName val="10_1__Смета_затрат5"/>
      <sheetName val="10_2__Прочие_ДиР5"/>
      <sheetName val="11__БДР5"/>
      <sheetName val="12_БДДС_(ДПН)5"/>
      <sheetName val="13_Прогнозный_баланс5"/>
      <sheetName val="14_ПУЭ5"/>
      <sheetName val="ОР_новая_методика_25"/>
      <sheetName val="ОР_новая_методика5"/>
      <sheetName val="_O???5"/>
      <sheetName val="_O5"/>
      <sheetName val="_O?5"/>
      <sheetName val="1_3_Расчет_НВВ_по_RAB_(2022)5"/>
      <sheetName val="1_7_Баланс_ээ5"/>
      <sheetName val="прил_14"/>
      <sheetName val="_O___3"/>
      <sheetName val="_O_3"/>
      <sheetName val="0_13"/>
      <sheetName val="24_13"/>
      <sheetName val="6_13"/>
      <sheetName val="Page_23"/>
      <sheetName val="Служебный_лист3"/>
      <sheetName val="на_1_тут3"/>
      <sheetName val="ESTI_3"/>
      <sheetName val="main_gate_house3"/>
      <sheetName val="см-2_шатурс_сети__проект_работ3"/>
      <sheetName val="Расчет_НВВ_общий3"/>
      <sheetName val="group_structure3"/>
      <sheetName val="income_statement3"/>
      <sheetName val="Форма_сетевой_график_ЭРСБ3"/>
      <sheetName val="B_inputs3"/>
      <sheetName val="тариф_Бежецк3"/>
      <sheetName val="Лимит_по_протоколам3"/>
      <sheetName val="Для_лимита_20163"/>
      <sheetName val="Для_лимита_2016_(И)3"/>
      <sheetName val="Валдай_20133"/>
      <sheetName val="Вер-Д__20133"/>
      <sheetName val="Вол-Д_20133"/>
      <sheetName val="Вол-О_20133"/>
      <sheetName val="Вологда_20133"/>
      <sheetName val="М_20133"/>
      <sheetName val="Пр_20133"/>
      <sheetName val="Чер_20133"/>
      <sheetName val="Упр_20133"/>
      <sheetName val="СПБ_20133"/>
      <sheetName val="Валдай_20143"/>
      <sheetName val="Вер-Д_20143"/>
      <sheetName val="Вол-Д_20143"/>
      <sheetName val="Вол-О_20143"/>
      <sheetName val="Вологда_20143"/>
      <sheetName val="М_20143"/>
      <sheetName val="Пр_20143"/>
      <sheetName val="Чер_20143"/>
      <sheetName val="Упр_20143"/>
      <sheetName val="СПБ_20143"/>
      <sheetName val="Валдай_20153"/>
      <sheetName val="Вер-Д_20153"/>
      <sheetName val="Вол-Д_20153"/>
      <sheetName val="Вол-О_20153"/>
      <sheetName val="Вологда_20153"/>
      <sheetName val="М_20153"/>
      <sheetName val="Пр_20153"/>
      <sheetName val="Чер_20153"/>
      <sheetName val="Упр_20153"/>
      <sheetName val="СПБ_20153"/>
      <sheetName val="РЕЗЕРВ_(c_эрками)3"/>
      <sheetName val="СПБ_3"/>
      <sheetName val="реализация_СВОД7"/>
      <sheetName val="реализация_нерег7"/>
      <sheetName val="реализация_рег7"/>
      <sheetName val="расчет_смешанного_тарифа7"/>
      <sheetName val="товарка_население7"/>
      <sheetName val="товарка_исх7"/>
      <sheetName val="смешанный_тариф_рег7"/>
      <sheetName val="товарка_рег7"/>
      <sheetName val="смешанный_тариф_нерег7"/>
      <sheetName val="товарка_нерег7"/>
      <sheetName val="смешанный_тариф_итого7"/>
      <sheetName val="товарка_итого7"/>
      <sheetName val="1_1_1_1_(товарка_исх_)7"/>
      <sheetName val="1_1_1_1_(товарка_рег)7"/>
      <sheetName val="1_1_1_1_(товарка_нерег)7"/>
      <sheetName val="1_1_1_1_(товарка_итого)7"/>
      <sheetName val="1_1_1_1_(товарка_горсети_исх_)7"/>
      <sheetName val="1_1_1_1_(товарка_горсети_рег)7"/>
      <sheetName val="1_1_1_1_(товарка_горсети_нерег7"/>
      <sheetName val="1_1_1_1_(товарка_горсети_итого7"/>
      <sheetName val="товарка_отрасли7"/>
      <sheetName val="товарка_группы7"/>
      <sheetName val="товарка_горсети7"/>
      <sheetName val="Анализ_по_товарке7"/>
      <sheetName val="Анализ_по_товарке_(ОПП)7"/>
      <sheetName val="Анализ_по_реализации7"/>
      <sheetName val="товарка_факт_по_рег__тарифу7"/>
      <sheetName val="Анализ_товарки_по_рег__тарифу7"/>
      <sheetName val="Анализ_товарки_ОПП_рег__тарифу7"/>
      <sheetName val="P2_17"/>
      <sheetName val="Мониторинг__27"/>
      <sheetName val="группы_итого_1с7"/>
      <sheetName val="группы_рег_7"/>
      <sheetName val="группы_нерег_7"/>
      <sheetName val="группы_перерасчет_рег_7"/>
      <sheetName val="группы_перерасчет_нерег_7"/>
      <sheetName val="группы_итого_проверка7"/>
      <sheetName val="Бюджет_2010_ожид_7"/>
      <sheetName val="Ген__не_уч__ОРЭМ7"/>
      <sheetName val="шаблон_для_R37"/>
      <sheetName val="Форма_20_(1)7"/>
      <sheetName val="Форма_20_(2)7"/>
      <sheetName val="Форма_20_(3)7"/>
      <sheetName val="Форма_20_(4)7"/>
      <sheetName val="Форма_20_(5)7"/>
      <sheetName val="18_27"/>
      <sheetName val="17_17"/>
      <sheetName val="2_37"/>
      <sheetName val="21_37"/>
      <sheetName val="анализ_507"/>
      <sheetName val="анализ_517"/>
      <sheetName val="анализ_577"/>
      <sheetName val="анализ_627"/>
      <sheetName val="расшифровка_627"/>
      <sheetName val="76_5,517"/>
      <sheetName val="91_2,517"/>
      <sheetName val="расх__из_приб__фев_20107"/>
      <sheetName val="инвест_прогр7"/>
      <sheetName val="сч_60_услуги_СЭ7"/>
      <sheetName val="БР_продажа_7"/>
      <sheetName val="КЗ_60_17"/>
      <sheetName val="КЗ_76_57"/>
      <sheetName val="авансы_выданные_60_27"/>
      <sheetName val="_анализ__707"/>
      <sheetName val="68_1_ПОДОХОДНЫЙ7"/>
      <sheetName val="68_2_НДС7"/>
      <sheetName val="68_4_налог_на_ПРИБЫЛЬ7"/>
      <sheetName val="68_4_1__платежи_в_бюджет7"/>
      <sheetName val="68_4_2_начисление__налога_ПРИБ7"/>
      <sheetName val="68_8_ИМУЩЕСТВО7"/>
      <sheetName val="68_10_ОКР_СРЕДА7"/>
      <sheetName val="68_11_ТРАНСПОРТ7"/>
      <sheetName val="68_12_ЗЕМЛЯ7"/>
      <sheetName val="68_14_ГОСПОШЛИНА7"/>
      <sheetName val="Анализ_977"/>
      <sheetName val="69_1_СОЦ_СТРАХ7"/>
      <sheetName val="69_2_ПФ7"/>
      <sheetName val="69_3_МЕД_СТРАХ_7"/>
      <sheetName val="69_11_ТРАВМАТИЗМ7"/>
      <sheetName val="58_1_АКЦИИ_СГЭС7"/>
      <sheetName val="58_2_ВЕКСЕЛЯ7"/>
      <sheetName val="58_3_ЗАЙМЫ7"/>
      <sheetName val="58_2_91_1_ВЕКСЕЛЯ7"/>
      <sheetName val="91_2_58_2_ВЕКСЕЛЯ7"/>
      <sheetName val="анализ_сч_757"/>
      <sheetName val="план_счетов7"/>
      <sheetName val="Лист1_(2)7"/>
      <sheetName val="Электроэн_4кв7"/>
      <sheetName val="Вода_4кв7"/>
      <sheetName val="Тепло_4кв7"/>
      <sheetName val="ДПН_внутр7"/>
      <sheetName val="ДПН_АРМ7"/>
      <sheetName val="P2_26"/>
      <sheetName val="14б_ДПН_отчет6"/>
      <sheetName val="16а_Сводный_анализ6"/>
      <sheetName val="Таб1_16"/>
      <sheetName val="ПС_110_кВ_№13_А6"/>
      <sheetName val="Ф-1_(для_АО-энерго)6"/>
      <sheetName val="Ф-2_(для_АО-энерго)6"/>
      <sheetName val="Расчёт_НВВ_по_RAB6"/>
      <sheetName val="СВОД_БДДС6"/>
      <sheetName val="2__Баланс6"/>
      <sheetName val="3__БДДС6"/>
      <sheetName val="Бюджет_15_поквартально_6"/>
      <sheetName val="Бюджет_01_156"/>
      <sheetName val="ПФ_01_156"/>
      <sheetName val="ПД_01_156"/>
      <sheetName val="Бюджет_02_156"/>
      <sheetName val="ПФ_02_156"/>
      <sheetName val="ПД_02_156"/>
      <sheetName val="Бюджет_03_156"/>
      <sheetName val="ПФ_03_156"/>
      <sheetName val="ПД_03_156"/>
      <sheetName val="Бюджет_1кв__156"/>
      <sheetName val="ПФ_1кв__156"/>
      <sheetName val="ПД_1кв__156"/>
      <sheetName val="Бюджет_04_156"/>
      <sheetName val="ПФ_04_156"/>
      <sheetName val="ПД_04_156"/>
      <sheetName val="Бюджет_05_156"/>
      <sheetName val="ПФ_05_156"/>
      <sheetName val="ПД_05_156"/>
      <sheetName val="Бюджет_06_156"/>
      <sheetName val="ПФ_06_156"/>
      <sheetName val="ПД_06_156"/>
      <sheetName val="Бюджет_2кв__156"/>
      <sheetName val="ПФ_2кв__156"/>
      <sheetName val="ПД_2кв__156"/>
      <sheetName val="Бюджет_6мес__156"/>
      <sheetName val="ПФ_6мес__156"/>
      <sheetName val="ТюмТПО_6"/>
      <sheetName val="ЮжТПО_6"/>
      <sheetName val="ПС_-_Действующие6"/>
      <sheetName val="ПД_6мес__156"/>
      <sheetName val="Бюджет_07_156"/>
      <sheetName val="ПФ_07_156"/>
      <sheetName val="ПД_07_156"/>
      <sheetName val="Бюджет_08_156"/>
      <sheetName val="ПФ_08_156"/>
      <sheetName val="ПД_08_156"/>
      <sheetName val="Бюджет_09_156"/>
      <sheetName val="ПФ_09_156"/>
      <sheetName val="ПД_09_156"/>
      <sheetName val="Бюджет_3кв__156"/>
      <sheetName val="Список_дефектов6"/>
      <sheetName val="ПФ_3кв__156"/>
      <sheetName val="ПД_3кв__156"/>
      <sheetName val="Бюджет_9мес__156"/>
      <sheetName val="ПФ_9мес__156"/>
      <sheetName val="ПД_9мес__156"/>
      <sheetName val="Бюджет_10_156"/>
      <sheetName val="ПФ_10_156"/>
      <sheetName val="ПД_10_156"/>
      <sheetName val="Бюджет_11_156"/>
      <sheetName val="ПФ_11_156"/>
      <sheetName val="ПД_11_156"/>
      <sheetName val="Бюджет_12_156"/>
      <sheetName val="ПФ_12_156"/>
      <sheetName val="ПД_12_156"/>
      <sheetName val="Бюджет_4кв__156"/>
      <sheetName val="ПФ_4кв__156"/>
      <sheetName val="ПД_4кв__156"/>
      <sheetName val="ТО_20166"/>
      <sheetName val="Производство_электроэнергии6"/>
      <sheetName val="Т19_16"/>
      <sheetName val="Сценарные_условия6"/>
      <sheetName val="Содержание_-_расшир_формат6"/>
      <sheetName val="Содержание_-_агрегир__формат6"/>
      <sheetName val="1_Общие_сведения6"/>
      <sheetName val="2_Оценочные_показатели6"/>
      <sheetName val="9_ОФР6"/>
      <sheetName val="3_Программа_реализации6"/>
      <sheetName val="4_Баланс_эм6"/>
      <sheetName val="5_Производство6"/>
      <sheetName val="6_Топливо6"/>
      <sheetName val="7_ИПР6"/>
      <sheetName val="8_Затраты_на_персонал6"/>
      <sheetName val="10_1__Смета_затрат6"/>
      <sheetName val="10_2__Прочие_ДиР6"/>
      <sheetName val="11__БДР6"/>
      <sheetName val="12_БДДС_(ДПН)6"/>
      <sheetName val="13_Прогнозный_баланс6"/>
      <sheetName val="14_ПУЭ6"/>
      <sheetName val="ОР_новая_методика_26"/>
      <sheetName val="ОР_новая_методика6"/>
      <sheetName val="_O???6"/>
      <sheetName val="_O6"/>
      <sheetName val="_O?6"/>
      <sheetName val="1_3_Расчет_НВВ_по_RAB_(2022)6"/>
      <sheetName val="1_7_Баланс_ээ6"/>
      <sheetName val="прил_15"/>
      <sheetName val="_O___4"/>
      <sheetName val="_O_4"/>
      <sheetName val="0_14"/>
      <sheetName val="24_14"/>
      <sheetName val="6_14"/>
      <sheetName val="Page_24"/>
      <sheetName val="Служебный_лист4"/>
      <sheetName val="на_1_тут4"/>
      <sheetName val="ESTI_4"/>
      <sheetName val="main_gate_house4"/>
      <sheetName val="см-2_шатурс_сети__проект_работ4"/>
      <sheetName val="Расчет_НВВ_общий4"/>
      <sheetName val="group_structure4"/>
      <sheetName val="income_statement4"/>
      <sheetName val="Форма_сетевой_график_ЭРСБ4"/>
      <sheetName val="B_inputs4"/>
      <sheetName val="тариф_Бежецк4"/>
      <sheetName val="Лимит_по_протоколам4"/>
      <sheetName val="Для_лимита_20164"/>
      <sheetName val="Для_лимита_2016_(И)4"/>
      <sheetName val="Валдай_20134"/>
      <sheetName val="Вер-Д__20134"/>
      <sheetName val="Вол-Д_20134"/>
      <sheetName val="Вол-О_20134"/>
      <sheetName val="Вологда_20134"/>
      <sheetName val="М_20134"/>
      <sheetName val="Пр_20134"/>
      <sheetName val="Чер_20134"/>
      <sheetName val="Упр_20134"/>
      <sheetName val="СПБ_20134"/>
      <sheetName val="Валдай_20144"/>
      <sheetName val="Вер-Д_20144"/>
      <sheetName val="Вол-Д_20144"/>
      <sheetName val="Вол-О_20144"/>
      <sheetName val="Вологда_20144"/>
      <sheetName val="М_20144"/>
      <sheetName val="Пр_20144"/>
      <sheetName val="Чер_20144"/>
      <sheetName val="Упр_20144"/>
      <sheetName val="СПБ_20144"/>
      <sheetName val="Валдай_20154"/>
      <sheetName val="Вер-Д_20154"/>
      <sheetName val="Вол-Д_20154"/>
      <sheetName val="Вол-О_20154"/>
      <sheetName val="Вологда_20154"/>
      <sheetName val="М_20154"/>
      <sheetName val="Пр_20154"/>
      <sheetName val="Чер_20154"/>
      <sheetName val="Упр_20154"/>
      <sheetName val="СПБ_20154"/>
      <sheetName val="РЕЗЕРВ_(c_эрками)4"/>
      <sheetName val="СПБ_4"/>
      <sheetName val="факт 2018"/>
      <sheetName val="31.08.2004"/>
      <sheetName val="Анали_x0001__x0000_蕈Ë"/>
      <sheetName val="_x0008_"/>
      <sheetName val="Анали_x0001_"/>
      <sheetName val="Inputs"/>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cell r="O11" t="str">
            <v>-</v>
          </cell>
        </row>
        <row r="14">
          <cell r="B14" t="str">
            <v>ТЭС-1</v>
          </cell>
          <cell r="D14">
            <v>0</v>
          </cell>
          <cell r="E14">
            <v>0</v>
          </cell>
          <cell r="F14">
            <v>0</v>
          </cell>
          <cell r="G14">
            <v>0</v>
          </cell>
          <cell r="H14">
            <v>0</v>
          </cell>
          <cell r="I14">
            <v>0</v>
          </cell>
          <cell r="J14">
            <v>0</v>
          </cell>
          <cell r="K14">
            <v>0</v>
          </cell>
          <cell r="L14">
            <v>0</v>
          </cell>
          <cell r="M14">
            <v>0</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t="str">
            <v>-</v>
          </cell>
          <cell r="J20">
            <v>0</v>
          </cell>
          <cell r="K20" t="e">
            <v>#NAME?</v>
          </cell>
          <cell r="L20" t="e">
            <v>#NAME?</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cell r="O26" t="str">
            <v>-</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H31">
            <v>0</v>
          </cell>
          <cell r="M31" t="e">
            <v>#NAME?</v>
          </cell>
          <cell r="O31">
            <v>0</v>
          </cell>
          <cell r="P31">
            <v>0</v>
          </cell>
        </row>
        <row r="32">
          <cell r="B32" t="str">
            <v>СЦТ - 2</v>
          </cell>
          <cell r="E32">
            <v>0</v>
          </cell>
          <cell r="H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t="str">
            <v>Добавить столбцы</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v>0</v>
          </cell>
          <cell r="J8">
            <v>0</v>
          </cell>
          <cell r="K8">
            <v>0</v>
          </cell>
          <cell r="L8">
            <v>0</v>
          </cell>
          <cell r="O8" t="str">
            <v>Добавить столбцы</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v>0</v>
          </cell>
          <cell r="M11" t="e">
            <v>#NAME?</v>
          </cell>
          <cell r="N11">
            <v>0</v>
          </cell>
          <cell r="O11" t="str">
            <v>-</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ТЭС-1</v>
          </cell>
          <cell r="C14" t="str">
            <v>Газ</v>
          </cell>
          <cell r="E14">
            <v>0</v>
          </cell>
          <cell r="F14">
            <v>0</v>
          </cell>
          <cell r="G14">
            <v>0</v>
          </cell>
          <cell r="H14">
            <v>0</v>
          </cell>
          <cell r="I14">
            <v>0</v>
          </cell>
          <cell r="J14">
            <v>0</v>
          </cell>
          <cell r="K14" t="e">
            <v>#NAME?</v>
          </cell>
          <cell r="L14">
            <v>0</v>
          </cell>
          <cell r="M14" t="e">
            <v>#NAME?</v>
          </cell>
          <cell r="N14">
            <v>0</v>
          </cell>
        </row>
        <row r="15">
          <cell r="B15" t="str">
            <v>ТЭС-2</v>
          </cell>
          <cell r="C15">
            <v>0</v>
          </cell>
          <cell r="E15">
            <v>0</v>
          </cell>
          <cell r="F15">
            <v>0</v>
          </cell>
          <cell r="G15">
            <v>0</v>
          </cell>
          <cell r="H15">
            <v>0</v>
          </cell>
          <cell r="I15">
            <v>0</v>
          </cell>
          <cell r="J15">
            <v>0</v>
          </cell>
          <cell r="K15" t="e">
            <v>#NAME?</v>
          </cell>
          <cell r="L15">
            <v>0</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v>0</v>
          </cell>
          <cell r="L18">
            <v>0</v>
          </cell>
          <cell r="M18">
            <v>0</v>
          </cell>
          <cell r="N18">
            <v>0</v>
          </cell>
          <cell r="O18">
            <v>0</v>
          </cell>
          <cell r="P18">
            <v>0</v>
          </cell>
        </row>
        <row r="19">
          <cell r="B19" t="str">
            <v>Котельная - 1</v>
          </cell>
          <cell r="C19" t="str">
            <v>Газ</v>
          </cell>
          <cell r="E19">
            <v>0</v>
          </cell>
          <cell r="H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v>0</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v>0</v>
          </cell>
          <cell r="L24">
            <v>0</v>
          </cell>
          <cell r="M24">
            <v>0</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cell r="O26" t="str">
            <v>-</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v>0</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H30">
            <v>0</v>
          </cell>
          <cell r="I30">
            <v>0</v>
          </cell>
          <cell r="N30">
            <v>0</v>
          </cell>
        </row>
        <row r="31">
          <cell r="B31" t="str">
            <v>СЦТ - 1</v>
          </cell>
          <cell r="C31" t="str">
            <v>Итого</v>
          </cell>
          <cell r="D31">
            <v>0</v>
          </cell>
          <cell r="E31">
            <v>0</v>
          </cell>
          <cell r="F31">
            <v>0</v>
          </cell>
          <cell r="G31">
            <v>0</v>
          </cell>
          <cell r="H31">
            <v>0</v>
          </cell>
          <cell r="L31">
            <v>0</v>
          </cell>
          <cell r="M31" t="e">
            <v>#NAME?</v>
          </cell>
          <cell r="N31">
            <v>0</v>
          </cell>
          <cell r="O31">
            <v>0</v>
          </cell>
          <cell r="P31">
            <v>0</v>
          </cell>
        </row>
        <row r="32">
          <cell r="A32" t="str">
            <v>СЦТ - 1</v>
          </cell>
          <cell r="B32" t="str">
            <v>СЦТ - 2</v>
          </cell>
          <cell r="D32">
            <v>0</v>
          </cell>
          <cell r="E32">
            <v>0</v>
          </cell>
          <cell r="F32">
            <v>0</v>
          </cell>
          <cell r="H32">
            <v>0</v>
          </cell>
          <cell r="K32" t="e">
            <v>#NAME?</v>
          </cell>
          <cell r="L32">
            <v>0</v>
          </cell>
          <cell r="M32" t="e">
            <v>#NAME?</v>
          </cell>
          <cell r="N32">
            <v>0</v>
          </cell>
        </row>
        <row r="33">
          <cell r="A33" t="str">
            <v>СЦТ - 2</v>
          </cell>
          <cell r="D33">
            <v>0</v>
          </cell>
          <cell r="E33">
            <v>0</v>
          </cell>
          <cell r="F33">
            <v>0</v>
          </cell>
          <cell r="K33" t="e">
            <v>#NAME?</v>
          </cell>
          <cell r="L33">
            <v>0</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6">
          <cell r="H36">
            <v>0</v>
          </cell>
          <cell r="N36">
            <v>0</v>
          </cell>
        </row>
        <row r="37">
          <cell r="A37" t="str">
            <v>ТЭС-1</v>
          </cell>
          <cell r="B37" t="str">
            <v>ТЭС-1</v>
          </cell>
          <cell r="C37" t="str">
            <v>Мазут</v>
          </cell>
          <cell r="E37">
            <v>0</v>
          </cell>
          <cell r="F37">
            <v>0</v>
          </cell>
          <cell r="G37">
            <v>0</v>
          </cell>
          <cell r="I37">
            <v>0</v>
          </cell>
          <cell r="J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v>0</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B37" t="str">
            <v>ТЭС-1</v>
          </cell>
          <cell r="E37">
            <v>0</v>
          </cell>
          <cell r="F37" t="str">
            <v>-</v>
          </cell>
          <cell r="G37">
            <v>0</v>
          </cell>
          <cell r="J37">
            <v>0</v>
          </cell>
          <cell r="K37" t="e">
            <v>#NAME?</v>
          </cell>
          <cell r="L37" t="str">
            <v>-</v>
          </cell>
          <cell r="M37">
            <v>0</v>
          </cell>
        </row>
        <row r="41">
          <cell r="E41">
            <v>0</v>
          </cell>
          <cell r="K41" t="e">
            <v>#NAME?</v>
          </cell>
          <cell r="L41" t="e">
            <v>#NAME?</v>
          </cell>
          <cell r="M41" t="e">
            <v>#NAME?</v>
          </cell>
        </row>
        <row r="42">
          <cell r="E42">
            <v>0</v>
          </cell>
          <cell r="F42">
            <v>0</v>
          </cell>
          <cell r="K42" t="e">
            <v>#NAME?</v>
          </cell>
          <cell r="L42" t="e">
            <v>#NAME?</v>
          </cell>
          <cell r="M42" t="e">
            <v>#NAME?</v>
          </cell>
        </row>
      </sheetData>
      <sheetData sheetId="9" refreshError="1">
        <row r="2">
          <cell r="A2" t="str">
            <v>ТЭС-1</v>
          </cell>
        </row>
        <row r="8">
          <cell r="G8">
            <v>0</v>
          </cell>
          <cell r="H8">
            <v>0</v>
          </cell>
          <cell r="I8" t="str">
            <v>Добавить столбцы</v>
          </cell>
          <cell r="J8">
            <v>0</v>
          </cell>
          <cell r="L8">
            <v>0</v>
          </cell>
          <cell r="O8" t="str">
            <v>Добавить столбцы</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cell r="Q10">
            <v>0</v>
          </cell>
        </row>
        <row r="11">
          <cell r="G11">
            <v>0</v>
          </cell>
          <cell r="H11">
            <v>0</v>
          </cell>
          <cell r="I11" t="str">
            <v>-</v>
          </cell>
          <cell r="J11">
            <v>0</v>
          </cell>
          <cell r="L11" t="e">
            <v>#NAME?</v>
          </cell>
          <cell r="M11" t="e">
            <v>#NAME?</v>
          </cell>
          <cell r="N11">
            <v>0</v>
          </cell>
          <cell r="O11" t="str">
            <v>-</v>
          </cell>
          <cell r="Q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cell r="Q13">
            <v>0</v>
          </cell>
        </row>
        <row r="14">
          <cell r="G14">
            <v>0</v>
          </cell>
          <cell r="H14">
            <v>0</v>
          </cell>
          <cell r="I14">
            <v>0</v>
          </cell>
          <cell r="J14">
            <v>0</v>
          </cell>
          <cell r="L14" t="e">
            <v>#NAME?</v>
          </cell>
          <cell r="M14" t="e">
            <v>#NAME?</v>
          </cell>
          <cell r="N14">
            <v>0</v>
          </cell>
          <cell r="Q14">
            <v>0</v>
          </cell>
        </row>
        <row r="15">
          <cell r="G15">
            <v>0</v>
          </cell>
          <cell r="H15">
            <v>0</v>
          </cell>
          <cell r="I15">
            <v>0</v>
          </cell>
          <cell r="J15">
            <v>0</v>
          </cell>
          <cell r="L15" t="e">
            <v>#NAME?</v>
          </cell>
          <cell r="M15" t="e">
            <v>#NAME?</v>
          </cell>
          <cell r="N15">
            <v>0</v>
          </cell>
          <cell r="Q15">
            <v>0</v>
          </cell>
        </row>
        <row r="16">
          <cell r="G16">
            <v>0</v>
          </cell>
          <cell r="H16">
            <v>0</v>
          </cell>
          <cell r="I16">
            <v>0</v>
          </cell>
          <cell r="J16">
            <v>0</v>
          </cell>
          <cell r="L16">
            <v>0</v>
          </cell>
          <cell r="M16">
            <v>0</v>
          </cell>
          <cell r="N16">
            <v>0</v>
          </cell>
          <cell r="Q16">
            <v>0</v>
          </cell>
          <cell r="R16">
            <v>0</v>
          </cell>
          <cell r="S16">
            <v>0</v>
          </cell>
        </row>
        <row r="17">
          <cell r="I17">
            <v>0</v>
          </cell>
        </row>
        <row r="18">
          <cell r="G18">
            <v>0</v>
          </cell>
          <cell r="H18">
            <v>0</v>
          </cell>
          <cell r="I18">
            <v>0</v>
          </cell>
          <cell r="J18">
            <v>0</v>
          </cell>
          <cell r="L18" t="e">
            <v>#NAME?</v>
          </cell>
          <cell r="M18" t="e">
            <v>#NAME?</v>
          </cell>
          <cell r="N18">
            <v>0</v>
          </cell>
          <cell r="O18">
            <v>0</v>
          </cell>
          <cell r="Q18">
            <v>0</v>
          </cell>
        </row>
        <row r="19">
          <cell r="H19">
            <v>0</v>
          </cell>
          <cell r="L19" t="e">
            <v>#NAME?</v>
          </cell>
          <cell r="M19" t="e">
            <v>#NAME?</v>
          </cell>
          <cell r="N19">
            <v>0</v>
          </cell>
          <cell r="Q19">
            <v>0</v>
          </cell>
        </row>
        <row r="20">
          <cell r="G20">
            <v>0</v>
          </cell>
          <cell r="H20">
            <v>0</v>
          </cell>
          <cell r="I20">
            <v>0</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cell r="Q24">
            <v>0</v>
          </cell>
        </row>
        <row r="26">
          <cell r="G26">
            <v>0</v>
          </cell>
          <cell r="H26">
            <v>0</v>
          </cell>
          <cell r="I26" t="str">
            <v>-</v>
          </cell>
          <cell r="J26">
            <v>0</v>
          </cell>
          <cell r="L26">
            <v>0</v>
          </cell>
          <cell r="M26">
            <v>0</v>
          </cell>
          <cell r="N26">
            <v>0</v>
          </cell>
          <cell r="O26" t="str">
            <v>-</v>
          </cell>
          <cell r="Q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H30">
            <v>0</v>
          </cell>
          <cell r="I30">
            <v>0</v>
          </cell>
          <cell r="N30">
            <v>0</v>
          </cell>
          <cell r="Q30">
            <v>0</v>
          </cell>
        </row>
        <row r="31">
          <cell r="G31">
            <v>0</v>
          </cell>
          <cell r="H31">
            <v>0</v>
          </cell>
          <cell r="L31">
            <v>0</v>
          </cell>
          <cell r="M31" t="e">
            <v>#NAME?</v>
          </cell>
          <cell r="N31">
            <v>0</v>
          </cell>
          <cell r="O31">
            <v>0</v>
          </cell>
          <cell r="Q31">
            <v>0</v>
          </cell>
        </row>
        <row r="32">
          <cell r="H32">
            <v>0</v>
          </cell>
          <cell r="L32" t="e">
            <v>#NAME?</v>
          </cell>
          <cell r="M32" t="e">
            <v>#NAME?</v>
          </cell>
          <cell r="N32">
            <v>0</v>
          </cell>
          <cell r="Q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N35">
            <v>0</v>
          </cell>
          <cell r="O35" t="str">
            <v>-</v>
          </cell>
          <cell r="Q35">
            <v>0</v>
          </cell>
        </row>
        <row r="36">
          <cell r="H36">
            <v>0</v>
          </cell>
          <cell r="N36">
            <v>0</v>
          </cell>
          <cell r="Q36">
            <v>0</v>
          </cell>
        </row>
        <row r="37">
          <cell r="B37" t="str">
            <v>ТЭС-1</v>
          </cell>
          <cell r="G37">
            <v>0</v>
          </cell>
          <cell r="I37">
            <v>0</v>
          </cell>
          <cell r="J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v>0</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v>0</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cell r="Q10">
            <v>0</v>
          </cell>
        </row>
        <row r="11">
          <cell r="F11" t="str">
            <v>-</v>
          </cell>
          <cell r="G11">
            <v>0</v>
          </cell>
          <cell r="H11">
            <v>0</v>
          </cell>
          <cell r="I11" t="str">
            <v>-</v>
          </cell>
          <cell r="K11">
            <v>0</v>
          </cell>
          <cell r="L11" t="str">
            <v>-</v>
          </cell>
          <cell r="M11">
            <v>0</v>
          </cell>
          <cell r="N11">
            <v>0</v>
          </cell>
          <cell r="P11">
            <v>0</v>
          </cell>
          <cell r="Q11">
            <v>0</v>
          </cell>
        </row>
        <row r="13">
          <cell r="C13">
            <v>0</v>
          </cell>
          <cell r="D13">
            <v>0</v>
          </cell>
          <cell r="F13">
            <v>0</v>
          </cell>
          <cell r="G13">
            <v>0</v>
          </cell>
          <cell r="H13">
            <v>0</v>
          </cell>
          <cell r="I13">
            <v>0</v>
          </cell>
          <cell r="J13">
            <v>0</v>
          </cell>
          <cell r="K13">
            <v>0</v>
          </cell>
          <cell r="L13" t="e">
            <v>#NAME?</v>
          </cell>
          <cell r="M13" t="e">
            <v>#NAME?</v>
          </cell>
          <cell r="N13">
            <v>0</v>
          </cell>
          <cell r="Q13">
            <v>0</v>
          </cell>
        </row>
        <row r="14">
          <cell r="F14">
            <v>0</v>
          </cell>
          <cell r="G14">
            <v>0</v>
          </cell>
          <cell r="H14">
            <v>0</v>
          </cell>
          <cell r="I14">
            <v>0</v>
          </cell>
          <cell r="K14">
            <v>0</v>
          </cell>
          <cell r="L14" t="e">
            <v>#NAME?</v>
          </cell>
          <cell r="M14" t="e">
            <v>#NAME?</v>
          </cell>
          <cell r="N14">
            <v>0</v>
          </cell>
          <cell r="Q14">
            <v>0</v>
          </cell>
        </row>
        <row r="15">
          <cell r="F15">
            <v>0</v>
          </cell>
          <cell r="G15">
            <v>0</v>
          </cell>
          <cell r="H15">
            <v>0</v>
          </cell>
          <cell r="I15">
            <v>0</v>
          </cell>
          <cell r="K15">
            <v>0</v>
          </cell>
          <cell r="L15" t="e">
            <v>#NAME?</v>
          </cell>
          <cell r="M15" t="e">
            <v>#NAME?</v>
          </cell>
          <cell r="N15">
            <v>0</v>
          </cell>
          <cell r="Q15">
            <v>0</v>
          </cell>
        </row>
        <row r="18">
          <cell r="F18" t="str">
            <v>-</v>
          </cell>
          <cell r="G18">
            <v>0</v>
          </cell>
          <cell r="H18">
            <v>0</v>
          </cell>
          <cell r="I18" t="str">
            <v>-</v>
          </cell>
          <cell r="K18">
            <v>0</v>
          </cell>
          <cell r="L18" t="str">
            <v>-</v>
          </cell>
          <cell r="M18">
            <v>0</v>
          </cell>
          <cell r="N18">
            <v>0</v>
          </cell>
          <cell r="P18">
            <v>0</v>
          </cell>
          <cell r="Q18">
            <v>0</v>
          </cell>
        </row>
        <row r="19">
          <cell r="H19">
            <v>0</v>
          </cell>
          <cell r="K19" t="e">
            <v>#NAME?</v>
          </cell>
          <cell r="L19" t="e">
            <v>#NAME?</v>
          </cell>
          <cell r="M19" t="e">
            <v>#NAME?</v>
          </cell>
          <cell r="N19">
            <v>0</v>
          </cell>
          <cell r="Q19">
            <v>0</v>
          </cell>
        </row>
        <row r="20">
          <cell r="C20">
            <v>0</v>
          </cell>
          <cell r="D20">
            <v>0</v>
          </cell>
          <cell r="F20">
            <v>0</v>
          </cell>
          <cell r="G20">
            <v>0</v>
          </cell>
          <cell r="H20">
            <v>0</v>
          </cell>
          <cell r="I20" t="str">
            <v>-</v>
          </cell>
          <cell r="J20">
            <v>0</v>
          </cell>
          <cell r="K20">
            <v>0</v>
          </cell>
          <cell r="L20" t="e">
            <v>#NAME?</v>
          </cell>
          <cell r="M20" t="e">
            <v>#NAME?</v>
          </cell>
          <cell r="N20">
            <v>0</v>
          </cell>
          <cell r="O20" t="str">
            <v>-</v>
          </cell>
          <cell r="P20">
            <v>0</v>
          </cell>
          <cell r="Q20">
            <v>0</v>
          </cell>
          <cell r="R20">
            <v>0</v>
          </cell>
          <cell r="S20">
            <v>0</v>
          </cell>
        </row>
        <row r="22">
          <cell r="B22" t="str">
            <v>Другие прочие платежи из прибыли</v>
          </cell>
          <cell r="C22">
            <v>0</v>
          </cell>
          <cell r="D22">
            <v>0</v>
          </cell>
          <cell r="E22">
            <v>0</v>
          </cell>
          <cell r="F22">
            <v>0</v>
          </cell>
          <cell r="H22">
            <v>0</v>
          </cell>
          <cell r="I22">
            <v>0</v>
          </cell>
          <cell r="K22">
            <v>0</v>
          </cell>
          <cell r="L22" t="e">
            <v>#NAME?</v>
          </cell>
          <cell r="M22" t="e">
            <v>#NAME?</v>
          </cell>
          <cell r="N22">
            <v>0</v>
          </cell>
          <cell r="Q22">
            <v>0</v>
          </cell>
        </row>
        <row r="23">
          <cell r="B23" t="str">
            <v>Резерв по сомнительным долгам</v>
          </cell>
          <cell r="C23">
            <v>0</v>
          </cell>
          <cell r="D23">
            <v>0</v>
          </cell>
          <cell r="E23">
            <v>0</v>
          </cell>
          <cell r="F23">
            <v>0</v>
          </cell>
          <cell r="H23">
            <v>0</v>
          </cell>
          <cell r="I23">
            <v>0</v>
          </cell>
          <cell r="K23">
            <v>0</v>
          </cell>
          <cell r="L23" t="e">
            <v>#NAME?</v>
          </cell>
          <cell r="M23" t="e">
            <v>#NAME?</v>
          </cell>
          <cell r="N23">
            <v>0</v>
          </cell>
          <cell r="Q23">
            <v>0</v>
          </cell>
        </row>
        <row r="24">
          <cell r="B24" t="str">
            <v>Котельная - 2</v>
          </cell>
          <cell r="C24">
            <v>0</v>
          </cell>
          <cell r="D24">
            <v>0</v>
          </cell>
          <cell r="E24">
            <v>0</v>
          </cell>
          <cell r="F24">
            <v>0</v>
          </cell>
          <cell r="G24">
            <v>0</v>
          </cell>
          <cell r="H24">
            <v>0</v>
          </cell>
          <cell r="I24">
            <v>0</v>
          </cell>
          <cell r="J24">
            <v>0</v>
          </cell>
          <cell r="K24">
            <v>0</v>
          </cell>
          <cell r="L24" t="e">
            <v>#NAME?</v>
          </cell>
          <cell r="M24" t="e">
            <v>#NAME?</v>
          </cell>
          <cell r="N24">
            <v>0</v>
          </cell>
          <cell r="O24">
            <v>0</v>
          </cell>
          <cell r="Q24">
            <v>0</v>
          </cell>
        </row>
        <row r="26">
          <cell r="F26" t="str">
            <v>-</v>
          </cell>
          <cell r="G26">
            <v>0</v>
          </cell>
          <cell r="H26">
            <v>0</v>
          </cell>
          <cell r="I26" t="str">
            <v>-</v>
          </cell>
          <cell r="K26">
            <v>0</v>
          </cell>
          <cell r="L26" t="str">
            <v>-</v>
          </cell>
          <cell r="M26">
            <v>0</v>
          </cell>
          <cell r="N26">
            <v>0</v>
          </cell>
          <cell r="P26">
            <v>0</v>
          </cell>
          <cell r="Q26">
            <v>0</v>
          </cell>
        </row>
        <row r="27">
          <cell r="C27">
            <v>0</v>
          </cell>
          <cell r="D27">
            <v>0</v>
          </cell>
          <cell r="F27">
            <v>0</v>
          </cell>
          <cell r="G27">
            <v>0</v>
          </cell>
          <cell r="H27">
            <v>0</v>
          </cell>
          <cell r="I27">
            <v>0</v>
          </cell>
          <cell r="J27">
            <v>0</v>
          </cell>
          <cell r="K27">
            <v>0</v>
          </cell>
          <cell r="L27" t="e">
            <v>#NAME?</v>
          </cell>
          <cell r="M27" t="e">
            <v>#NAME?</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cell r="N29">
            <v>0</v>
          </cell>
          <cell r="Q29">
            <v>0</v>
          </cell>
        </row>
        <row r="30">
          <cell r="C30">
            <v>0</v>
          </cell>
          <cell r="D30">
            <v>0</v>
          </cell>
          <cell r="F30">
            <v>0</v>
          </cell>
          <cell r="H30">
            <v>0</v>
          </cell>
          <cell r="I30">
            <v>0</v>
          </cell>
          <cell r="K30">
            <v>0</v>
          </cell>
          <cell r="N30">
            <v>0</v>
          </cell>
          <cell r="Q30">
            <v>0</v>
          </cell>
        </row>
        <row r="31">
          <cell r="C31">
            <v>0</v>
          </cell>
          <cell r="D31">
            <v>0</v>
          </cell>
          <cell r="F31">
            <v>0</v>
          </cell>
          <cell r="G31">
            <v>0</v>
          </cell>
          <cell r="H31">
            <v>0</v>
          </cell>
          <cell r="K31">
            <v>0</v>
          </cell>
          <cell r="L31">
            <v>0</v>
          </cell>
          <cell r="M31" t="e">
            <v>#NAME?</v>
          </cell>
          <cell r="N31">
            <v>0</v>
          </cell>
          <cell r="O31">
            <v>0</v>
          </cell>
          <cell r="Q31">
            <v>0</v>
          </cell>
        </row>
        <row r="32">
          <cell r="C32">
            <v>0</v>
          </cell>
          <cell r="D32">
            <v>0</v>
          </cell>
          <cell r="F32">
            <v>0</v>
          </cell>
          <cell r="H32">
            <v>0</v>
          </cell>
          <cell r="K32">
            <v>0</v>
          </cell>
          <cell r="L32" t="e">
            <v>#NAME?</v>
          </cell>
          <cell r="M32" t="e">
            <v>#NAME?</v>
          </cell>
          <cell r="N32">
            <v>0</v>
          </cell>
          <cell r="Q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t="str">
            <v>-</v>
          </cell>
          <cell r="G35">
            <v>0</v>
          </cell>
          <cell r="H35">
            <v>0</v>
          </cell>
          <cell r="I35" t="str">
            <v>-</v>
          </cell>
          <cell r="J35">
            <v>0</v>
          </cell>
          <cell r="K35">
            <v>0</v>
          </cell>
          <cell r="L35" t="str">
            <v>-</v>
          </cell>
          <cell r="M35">
            <v>0</v>
          </cell>
          <cell r="N35">
            <v>0</v>
          </cell>
          <cell r="O35" t="str">
            <v>-</v>
          </cell>
          <cell r="P35">
            <v>0</v>
          </cell>
          <cell r="Q35">
            <v>0</v>
          </cell>
        </row>
        <row r="36">
          <cell r="C36">
            <v>0</v>
          </cell>
          <cell r="D36">
            <v>0</v>
          </cell>
          <cell r="H36">
            <v>0</v>
          </cell>
          <cell r="K36">
            <v>0</v>
          </cell>
          <cell r="N36">
            <v>0</v>
          </cell>
          <cell r="Q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Другие прочие платежи из прибыли</v>
          </cell>
          <cell r="D22">
            <v>0</v>
          </cell>
          <cell r="E22">
            <v>0</v>
          </cell>
          <cell r="F22">
            <v>0</v>
          </cell>
          <cell r="I22">
            <v>0</v>
          </cell>
        </row>
        <row r="23">
          <cell r="B23" t="str">
            <v>Резерв по сомнительным долгам</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t="e">
            <v>#NAME?</v>
          </cell>
          <cell r="M10" t="e">
            <v>#NAME?</v>
          </cell>
        </row>
        <row r="11">
          <cell r="F11" t="str">
            <v>-</v>
          </cell>
          <cell r="G11">
            <v>0</v>
          </cell>
          <cell r="I11" t="str">
            <v>-</v>
          </cell>
          <cell r="J11">
            <v>0</v>
          </cell>
          <cell r="L11" t="str">
            <v>-</v>
          </cell>
          <cell r="M11">
            <v>0</v>
          </cell>
          <cell r="O11" t="str">
            <v>-</v>
          </cell>
          <cell r="P11">
            <v>0</v>
          </cell>
        </row>
        <row r="12">
          <cell r="F12">
            <v>0</v>
          </cell>
          <cell r="G12">
            <v>0</v>
          </cell>
          <cell r="I12">
            <v>0</v>
          </cell>
          <cell r="J12">
            <v>0</v>
          </cell>
          <cell r="L12">
            <v>0</v>
          </cell>
          <cell r="M12">
            <v>0</v>
          </cell>
        </row>
        <row r="13">
          <cell r="F13">
            <v>0</v>
          </cell>
          <cell r="G13">
            <v>0</v>
          </cell>
          <cell r="I13">
            <v>0</v>
          </cell>
          <cell r="J13">
            <v>0</v>
          </cell>
          <cell r="L13" t="e">
            <v>#NAME?</v>
          </cell>
          <cell r="M13" t="e">
            <v>#NAME?</v>
          </cell>
        </row>
        <row r="14">
          <cell r="F14">
            <v>0</v>
          </cell>
          <cell r="G14">
            <v>0</v>
          </cell>
          <cell r="I14">
            <v>0</v>
          </cell>
          <cell r="J14">
            <v>0</v>
          </cell>
          <cell r="L14" t="e">
            <v>#NAME?</v>
          </cell>
          <cell r="M14" t="e">
            <v>#NAME?</v>
          </cell>
        </row>
        <row r="15">
          <cell r="F15">
            <v>0</v>
          </cell>
          <cell r="G15">
            <v>0</v>
          </cell>
          <cell r="I15">
            <v>0</v>
          </cell>
          <cell r="J15">
            <v>0</v>
          </cell>
          <cell r="L15" t="e">
            <v>#NAME?</v>
          </cell>
          <cell r="M15" t="e">
            <v>#NAME?</v>
          </cell>
        </row>
        <row r="16">
          <cell r="F16">
            <v>0</v>
          </cell>
          <cell r="G16">
            <v>0</v>
          </cell>
          <cell r="I16">
            <v>0</v>
          </cell>
          <cell r="J16">
            <v>0</v>
          </cell>
          <cell r="L16">
            <v>0</v>
          </cell>
          <cell r="M16">
            <v>0</v>
          </cell>
          <cell r="P16">
            <v>0</v>
          </cell>
        </row>
        <row r="18">
          <cell r="F18" t="str">
            <v>-</v>
          </cell>
          <cell r="G18">
            <v>0</v>
          </cell>
          <cell r="I18" t="str">
            <v>-</v>
          </cell>
          <cell r="J18">
            <v>0</v>
          </cell>
          <cell r="L18" t="str">
            <v>-</v>
          </cell>
          <cell r="M18">
            <v>0</v>
          </cell>
          <cell r="O18" t="str">
            <v>-</v>
          </cell>
          <cell r="P18">
            <v>0</v>
          </cell>
        </row>
        <row r="19">
          <cell r="L19" t="e">
            <v>#NAME?</v>
          </cell>
          <cell r="M19" t="e">
            <v>#NAME?</v>
          </cell>
        </row>
        <row r="20">
          <cell r="F20">
            <v>0</v>
          </cell>
          <cell r="G20">
            <v>0</v>
          </cell>
          <cell r="I20">
            <v>0</v>
          </cell>
          <cell r="J20">
            <v>0</v>
          </cell>
          <cell r="L20">
            <v>0</v>
          </cell>
          <cell r="M20">
            <v>0</v>
          </cell>
          <cell r="O20" t="str">
            <v>-</v>
          </cell>
          <cell r="P20">
            <v>0</v>
          </cell>
        </row>
        <row r="21">
          <cell r="F21">
            <v>0</v>
          </cell>
          <cell r="L21">
            <v>0</v>
          </cell>
        </row>
        <row r="22">
          <cell r="F22">
            <v>0</v>
          </cell>
          <cell r="I22">
            <v>0</v>
          </cell>
          <cell r="L22" t="e">
            <v>#NAME?</v>
          </cell>
          <cell r="M22" t="e">
            <v>#NAME?</v>
          </cell>
        </row>
        <row r="23">
          <cell r="F23">
            <v>0</v>
          </cell>
          <cell r="I23">
            <v>0</v>
          </cell>
          <cell r="L23" t="e">
            <v>#NAME?</v>
          </cell>
          <cell r="M23" t="e">
            <v>#NAME?</v>
          </cell>
        </row>
        <row r="24">
          <cell r="F24">
            <v>0</v>
          </cell>
          <cell r="G24">
            <v>0</v>
          </cell>
          <cell r="I24">
            <v>0</v>
          </cell>
          <cell r="J24">
            <v>0</v>
          </cell>
          <cell r="L24" t="e">
            <v>#NAME?</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39">
          <cell r="F39">
            <v>0</v>
          </cell>
          <cell r="I39">
            <v>0</v>
          </cell>
        </row>
        <row r="42">
          <cell r="F42">
            <v>0</v>
          </cell>
          <cell r="I42">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48">
          <cell r="F48">
            <v>0</v>
          </cell>
          <cell r="I48">
            <v>0</v>
          </cell>
        </row>
        <row r="49">
          <cell r="F49">
            <v>0</v>
          </cell>
          <cell r="I49">
            <v>0</v>
          </cell>
        </row>
        <row r="50">
          <cell r="F50">
            <v>0</v>
          </cell>
          <cell r="I50">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55">
          <cell r="F55">
            <v>0</v>
          </cell>
          <cell r="G55">
            <v>0</v>
          </cell>
          <cell r="I55">
            <v>0</v>
          </cell>
        </row>
        <row r="56">
          <cell r="F56">
            <v>0</v>
          </cell>
          <cell r="G56">
            <v>0</v>
          </cell>
          <cell r="I56">
            <v>0</v>
          </cell>
        </row>
        <row r="57">
          <cell r="F57">
            <v>0</v>
          </cell>
          <cell r="G57">
            <v>0</v>
          </cell>
          <cell r="I57">
            <v>0</v>
          </cell>
        </row>
        <row r="59">
          <cell r="F59">
            <v>0</v>
          </cell>
          <cell r="G59">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D8">
            <v>15739</v>
          </cell>
        </row>
      </sheetData>
      <sheetData sheetId="38">
        <row r="8">
          <cell r="D8">
            <v>15739</v>
          </cell>
        </row>
      </sheetData>
      <sheetData sheetId="39">
        <row r="8">
          <cell r="D8">
            <v>15739</v>
          </cell>
        </row>
      </sheetData>
      <sheetData sheetId="40">
        <row r="8">
          <cell r="D8">
            <v>15739</v>
          </cell>
        </row>
      </sheetData>
      <sheetData sheetId="41">
        <row r="8">
          <cell r="D8">
            <v>15739</v>
          </cell>
        </row>
      </sheetData>
      <sheetData sheetId="42">
        <row r="8">
          <cell r="D8">
            <v>15739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ow r="8">
          <cell r="D8">
            <v>15739</v>
          </cell>
        </row>
      </sheetData>
      <sheetData sheetId="135" refreshError="1"/>
      <sheetData sheetId="136" refreshError="1"/>
      <sheetData sheetId="137" refreshError="1"/>
      <sheetData sheetId="138">
        <row r="8">
          <cell r="D8">
            <v>15739</v>
          </cell>
        </row>
      </sheetData>
      <sheetData sheetId="139" refreshError="1"/>
      <sheetData sheetId="140">
        <row r="2">
          <cell r="A2">
            <v>0</v>
          </cell>
        </row>
      </sheetData>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8">
          <cell r="D8">
            <v>15739</v>
          </cell>
        </row>
      </sheetData>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2">
          <cell r="A2">
            <v>0</v>
          </cell>
        </row>
      </sheetData>
      <sheetData sheetId="257">
        <row r="2">
          <cell r="A2">
            <v>0</v>
          </cell>
        </row>
      </sheetData>
      <sheetData sheetId="258">
        <row r="2">
          <cell r="A2">
            <v>0</v>
          </cell>
        </row>
      </sheetData>
      <sheetData sheetId="259" refreshError="1"/>
      <sheetData sheetId="260" refreshError="1"/>
      <sheetData sheetId="261" refreshError="1"/>
      <sheetData sheetId="262" refreshError="1"/>
      <sheetData sheetId="263">
        <row r="2">
          <cell r="A2">
            <v>0</v>
          </cell>
        </row>
      </sheetData>
      <sheetData sheetId="264">
        <row r="2">
          <cell r="A2">
            <v>0</v>
          </cell>
        </row>
      </sheetData>
      <sheetData sheetId="265" refreshError="1"/>
      <sheetData sheetId="266" refreshError="1"/>
      <sheetData sheetId="267" refreshError="1"/>
      <sheetData sheetId="268" refreshError="1"/>
      <sheetData sheetId="269">
        <row r="2">
          <cell r="A2">
            <v>0</v>
          </cell>
        </row>
      </sheetData>
      <sheetData sheetId="270">
        <row r="2">
          <cell r="A2">
            <v>0</v>
          </cell>
        </row>
      </sheetData>
      <sheetData sheetId="271" refreshError="1"/>
      <sheetData sheetId="272">
        <row r="2">
          <cell r="A2">
            <v>0</v>
          </cell>
        </row>
      </sheetData>
      <sheetData sheetId="273">
        <row r="2">
          <cell r="A2" t="str">
            <v>ТЭС-1</v>
          </cell>
        </row>
      </sheetData>
      <sheetData sheetId="274">
        <row r="2">
          <cell r="A2" t="str">
            <v>ТЭС-1</v>
          </cell>
        </row>
      </sheetData>
      <sheetData sheetId="275">
        <row r="2">
          <cell r="A2" t="str">
            <v>ТЭС-1</v>
          </cell>
        </row>
      </sheetData>
      <sheetData sheetId="276">
        <row r="2">
          <cell r="A2" t="str">
            <v>ТЭС-1</v>
          </cell>
        </row>
      </sheetData>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t="str">
            <v>ТЭС-1</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t="str">
            <v>ТЭС-1</v>
          </cell>
        </row>
      </sheetData>
      <sheetData sheetId="474">
        <row r="2">
          <cell r="A2">
            <v>0</v>
          </cell>
        </row>
      </sheetData>
      <sheetData sheetId="475">
        <row r="2">
          <cell r="A2" t="str">
            <v>ТЭС-1</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t="str">
            <v>ТЭС-1</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t="str">
            <v>ТЭС-1</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ow r="2">
          <cell r="A2">
            <v>0</v>
          </cell>
        </row>
      </sheetData>
      <sheetData sheetId="553">
        <row r="2">
          <cell r="A2">
            <v>0</v>
          </cell>
        </row>
      </sheetData>
      <sheetData sheetId="554">
        <row r="2">
          <cell r="A2">
            <v>0</v>
          </cell>
        </row>
      </sheetData>
      <sheetData sheetId="555">
        <row r="2">
          <cell r="A2">
            <v>0</v>
          </cell>
        </row>
      </sheetData>
      <sheetData sheetId="556">
        <row r="2">
          <cell r="A2">
            <v>0</v>
          </cell>
        </row>
      </sheetData>
      <sheetData sheetId="557">
        <row r="2">
          <cell r="A2">
            <v>0</v>
          </cell>
        </row>
      </sheetData>
      <sheetData sheetId="558">
        <row r="2">
          <cell r="A2">
            <v>0</v>
          </cell>
        </row>
      </sheetData>
      <sheetData sheetId="559">
        <row r="2">
          <cell r="A2">
            <v>0</v>
          </cell>
        </row>
      </sheetData>
      <sheetData sheetId="560">
        <row r="2">
          <cell r="A2">
            <v>0</v>
          </cell>
        </row>
      </sheetData>
      <sheetData sheetId="561">
        <row r="2">
          <cell r="A2">
            <v>0</v>
          </cell>
        </row>
      </sheetData>
      <sheetData sheetId="562">
        <row r="2">
          <cell r="A2">
            <v>0</v>
          </cell>
        </row>
      </sheetData>
      <sheetData sheetId="563">
        <row r="2">
          <cell r="A2">
            <v>0</v>
          </cell>
        </row>
      </sheetData>
      <sheetData sheetId="564">
        <row r="2">
          <cell r="A2">
            <v>0</v>
          </cell>
        </row>
      </sheetData>
      <sheetData sheetId="565">
        <row r="2">
          <cell r="A2">
            <v>0</v>
          </cell>
        </row>
      </sheetData>
      <sheetData sheetId="566">
        <row r="2">
          <cell r="A2">
            <v>0</v>
          </cell>
        </row>
      </sheetData>
      <sheetData sheetId="567">
        <row r="2">
          <cell r="A2">
            <v>0</v>
          </cell>
        </row>
      </sheetData>
      <sheetData sheetId="568">
        <row r="2">
          <cell r="A2">
            <v>0</v>
          </cell>
        </row>
      </sheetData>
      <sheetData sheetId="569">
        <row r="2">
          <cell r="A2">
            <v>0</v>
          </cell>
        </row>
      </sheetData>
      <sheetData sheetId="570">
        <row r="2">
          <cell r="A2">
            <v>0</v>
          </cell>
        </row>
      </sheetData>
      <sheetData sheetId="571">
        <row r="2">
          <cell r="A2">
            <v>0</v>
          </cell>
        </row>
      </sheetData>
      <sheetData sheetId="572">
        <row r="2">
          <cell r="A2">
            <v>0</v>
          </cell>
        </row>
      </sheetData>
      <sheetData sheetId="573">
        <row r="2">
          <cell r="A2">
            <v>0</v>
          </cell>
        </row>
      </sheetData>
      <sheetData sheetId="574">
        <row r="2">
          <cell r="A2">
            <v>0</v>
          </cell>
        </row>
      </sheetData>
      <sheetData sheetId="575">
        <row r="2">
          <cell r="A2">
            <v>0</v>
          </cell>
        </row>
      </sheetData>
      <sheetData sheetId="576">
        <row r="2">
          <cell r="A2">
            <v>0</v>
          </cell>
        </row>
      </sheetData>
      <sheetData sheetId="577">
        <row r="2">
          <cell r="A2">
            <v>0</v>
          </cell>
        </row>
      </sheetData>
      <sheetData sheetId="578">
        <row r="2">
          <cell r="A2">
            <v>0</v>
          </cell>
        </row>
      </sheetData>
      <sheetData sheetId="579">
        <row r="2">
          <cell r="A2">
            <v>0</v>
          </cell>
        </row>
      </sheetData>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ow r="2">
          <cell r="A2">
            <v>0</v>
          </cell>
        </row>
      </sheetData>
      <sheetData sheetId="594">
        <row r="2">
          <cell r="A2">
            <v>0</v>
          </cell>
        </row>
      </sheetData>
      <sheetData sheetId="595">
        <row r="2">
          <cell r="A2">
            <v>0</v>
          </cell>
        </row>
      </sheetData>
      <sheetData sheetId="596">
        <row r="2">
          <cell r="A2">
            <v>0</v>
          </cell>
        </row>
      </sheetData>
      <sheetData sheetId="597">
        <row r="2">
          <cell r="A2">
            <v>0</v>
          </cell>
        </row>
      </sheetData>
      <sheetData sheetId="598">
        <row r="2">
          <cell r="A2">
            <v>0</v>
          </cell>
        </row>
      </sheetData>
      <sheetData sheetId="599">
        <row r="2">
          <cell r="A2">
            <v>0</v>
          </cell>
        </row>
      </sheetData>
      <sheetData sheetId="600">
        <row r="2">
          <cell r="A2">
            <v>0</v>
          </cell>
        </row>
      </sheetData>
      <sheetData sheetId="601">
        <row r="2">
          <cell r="A2">
            <v>0</v>
          </cell>
        </row>
      </sheetData>
      <sheetData sheetId="602">
        <row r="2">
          <cell r="A2">
            <v>0</v>
          </cell>
        </row>
      </sheetData>
      <sheetData sheetId="603">
        <row r="2">
          <cell r="A2">
            <v>0</v>
          </cell>
        </row>
      </sheetData>
      <sheetData sheetId="604">
        <row r="2">
          <cell r="A2">
            <v>0</v>
          </cell>
        </row>
      </sheetData>
      <sheetData sheetId="605">
        <row r="2">
          <cell r="A2">
            <v>0</v>
          </cell>
        </row>
      </sheetData>
      <sheetData sheetId="606">
        <row r="2">
          <cell r="A2">
            <v>0</v>
          </cell>
        </row>
      </sheetData>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ow r="2">
          <cell r="A2">
            <v>0</v>
          </cell>
        </row>
      </sheetData>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ow r="2">
          <cell r="A2">
            <v>0</v>
          </cell>
        </row>
      </sheetData>
      <sheetData sheetId="667">
        <row r="2">
          <cell r="A2">
            <v>0</v>
          </cell>
        </row>
      </sheetData>
      <sheetData sheetId="668">
        <row r="2">
          <cell r="A2">
            <v>0</v>
          </cell>
        </row>
      </sheetData>
      <sheetData sheetId="669" refreshError="1"/>
      <sheetData sheetId="670" refreshError="1"/>
      <sheetData sheetId="671" refreshError="1"/>
      <sheetData sheetId="672">
        <row r="2">
          <cell r="A2">
            <v>0</v>
          </cell>
        </row>
      </sheetData>
      <sheetData sheetId="673">
        <row r="2">
          <cell r="A2">
            <v>0</v>
          </cell>
        </row>
      </sheetData>
      <sheetData sheetId="674" refreshError="1"/>
      <sheetData sheetId="675" refreshError="1"/>
      <sheetData sheetId="676" refreshError="1"/>
      <sheetData sheetId="677" refreshError="1"/>
      <sheetData sheetId="678">
        <row r="2">
          <cell r="A2">
            <v>0</v>
          </cell>
        </row>
      </sheetData>
      <sheetData sheetId="679">
        <row r="2">
          <cell r="A2">
            <v>0</v>
          </cell>
        </row>
      </sheetData>
      <sheetData sheetId="680">
        <row r="2">
          <cell r="A2">
            <v>0</v>
          </cell>
        </row>
      </sheetData>
      <sheetData sheetId="681">
        <row r="2">
          <cell r="A2">
            <v>0</v>
          </cell>
        </row>
      </sheetData>
      <sheetData sheetId="682">
        <row r="2">
          <cell r="A2">
            <v>0</v>
          </cell>
        </row>
      </sheetData>
      <sheetData sheetId="683">
        <row r="2">
          <cell r="A2">
            <v>0</v>
          </cell>
        </row>
      </sheetData>
      <sheetData sheetId="684">
        <row r="2">
          <cell r="A2">
            <v>0</v>
          </cell>
        </row>
      </sheetData>
      <sheetData sheetId="685">
        <row r="2">
          <cell r="A2">
            <v>0</v>
          </cell>
        </row>
      </sheetData>
      <sheetData sheetId="686">
        <row r="2">
          <cell r="A2">
            <v>0</v>
          </cell>
        </row>
      </sheetData>
      <sheetData sheetId="687">
        <row r="2">
          <cell r="A2">
            <v>0</v>
          </cell>
        </row>
      </sheetData>
      <sheetData sheetId="688">
        <row r="2">
          <cell r="A2">
            <v>0</v>
          </cell>
        </row>
      </sheetData>
      <sheetData sheetId="689">
        <row r="2">
          <cell r="A2">
            <v>0</v>
          </cell>
        </row>
      </sheetData>
      <sheetData sheetId="690">
        <row r="2">
          <cell r="A2">
            <v>0</v>
          </cell>
        </row>
      </sheetData>
      <sheetData sheetId="691">
        <row r="2">
          <cell r="A2">
            <v>0</v>
          </cell>
        </row>
      </sheetData>
      <sheetData sheetId="692">
        <row r="2">
          <cell r="A2">
            <v>0</v>
          </cell>
        </row>
      </sheetData>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row r="2">
          <cell r="A2">
            <v>0</v>
          </cell>
        </row>
      </sheetData>
      <sheetData sheetId="703">
        <row r="2">
          <cell r="A2">
            <v>0</v>
          </cell>
        </row>
      </sheetData>
      <sheetData sheetId="704">
        <row r="2">
          <cell r="A2">
            <v>0</v>
          </cell>
        </row>
      </sheetData>
      <sheetData sheetId="705">
        <row r="2">
          <cell r="A2">
            <v>0</v>
          </cell>
        </row>
      </sheetData>
      <sheetData sheetId="706">
        <row r="2">
          <cell r="A2">
            <v>0</v>
          </cell>
        </row>
      </sheetData>
      <sheetData sheetId="707">
        <row r="2">
          <cell r="A2">
            <v>0</v>
          </cell>
        </row>
      </sheetData>
      <sheetData sheetId="708">
        <row r="2">
          <cell r="A2">
            <v>0</v>
          </cell>
        </row>
      </sheetData>
      <sheetData sheetId="709">
        <row r="2">
          <cell r="A2">
            <v>0</v>
          </cell>
        </row>
      </sheetData>
      <sheetData sheetId="710">
        <row r="2">
          <cell r="A2">
            <v>0</v>
          </cell>
        </row>
      </sheetData>
      <sheetData sheetId="711">
        <row r="2">
          <cell r="A2">
            <v>0</v>
          </cell>
        </row>
      </sheetData>
      <sheetData sheetId="712">
        <row r="2">
          <cell r="A2">
            <v>0</v>
          </cell>
        </row>
      </sheetData>
      <sheetData sheetId="713">
        <row r="2">
          <cell r="A2">
            <v>0</v>
          </cell>
        </row>
      </sheetData>
      <sheetData sheetId="714">
        <row r="2">
          <cell r="A2">
            <v>0</v>
          </cell>
        </row>
      </sheetData>
      <sheetData sheetId="715">
        <row r="2">
          <cell r="A2">
            <v>0</v>
          </cell>
        </row>
      </sheetData>
      <sheetData sheetId="716">
        <row r="2">
          <cell r="A2">
            <v>0</v>
          </cell>
        </row>
      </sheetData>
      <sheetData sheetId="717">
        <row r="2">
          <cell r="A2">
            <v>0</v>
          </cell>
        </row>
      </sheetData>
      <sheetData sheetId="718">
        <row r="2">
          <cell r="A2">
            <v>0</v>
          </cell>
        </row>
      </sheetData>
      <sheetData sheetId="719">
        <row r="2">
          <cell r="A2">
            <v>0</v>
          </cell>
        </row>
      </sheetData>
      <sheetData sheetId="720">
        <row r="2">
          <cell r="A2">
            <v>0</v>
          </cell>
        </row>
      </sheetData>
      <sheetData sheetId="721">
        <row r="2">
          <cell r="A2">
            <v>0</v>
          </cell>
        </row>
      </sheetData>
      <sheetData sheetId="722">
        <row r="2">
          <cell r="A2">
            <v>0</v>
          </cell>
        </row>
      </sheetData>
      <sheetData sheetId="723">
        <row r="2">
          <cell r="A2">
            <v>0</v>
          </cell>
        </row>
      </sheetData>
      <sheetData sheetId="724">
        <row r="2">
          <cell r="A2">
            <v>0</v>
          </cell>
        </row>
      </sheetData>
      <sheetData sheetId="725">
        <row r="2">
          <cell r="A2">
            <v>0</v>
          </cell>
        </row>
      </sheetData>
      <sheetData sheetId="726">
        <row r="2">
          <cell r="A2">
            <v>0</v>
          </cell>
        </row>
      </sheetData>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efreshError="1"/>
      <sheetData sheetId="738" refreshError="1"/>
      <sheetData sheetId="739" refreshError="1"/>
      <sheetData sheetId="740" refreshError="1"/>
      <sheetData sheetId="741">
        <row r="2">
          <cell r="A2">
            <v>0</v>
          </cell>
        </row>
      </sheetData>
      <sheetData sheetId="742">
        <row r="2">
          <cell r="A2">
            <v>0</v>
          </cell>
        </row>
      </sheetData>
      <sheetData sheetId="743" refreshError="1"/>
      <sheetData sheetId="744" refreshError="1"/>
      <sheetData sheetId="745" refreshError="1"/>
      <sheetData sheetId="746" refreshError="1"/>
      <sheetData sheetId="747" refreshError="1"/>
      <sheetData sheetId="748" refreshError="1"/>
      <sheetData sheetId="749">
        <row r="2">
          <cell r="A2">
            <v>0</v>
          </cell>
        </row>
      </sheetData>
      <sheetData sheetId="750">
        <row r="2">
          <cell r="A2">
            <v>0</v>
          </cell>
        </row>
      </sheetData>
      <sheetData sheetId="751">
        <row r="2">
          <cell r="A2">
            <v>0</v>
          </cell>
        </row>
      </sheetData>
      <sheetData sheetId="752">
        <row r="2">
          <cell r="A2">
            <v>0</v>
          </cell>
        </row>
      </sheetData>
      <sheetData sheetId="753">
        <row r="2">
          <cell r="A2">
            <v>0</v>
          </cell>
        </row>
      </sheetData>
      <sheetData sheetId="754">
        <row r="2">
          <cell r="A2">
            <v>0</v>
          </cell>
        </row>
      </sheetData>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ow r="2">
          <cell r="A2">
            <v>0</v>
          </cell>
        </row>
      </sheetData>
      <sheetData sheetId="766">
        <row r="2">
          <cell r="A2">
            <v>0</v>
          </cell>
        </row>
      </sheetData>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row r="2">
          <cell r="A2">
            <v>0</v>
          </cell>
        </row>
      </sheetData>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row r="2">
          <cell r="A2">
            <v>0</v>
          </cell>
        </row>
      </sheetData>
      <sheetData sheetId="857">
        <row r="2">
          <cell r="A2">
            <v>0</v>
          </cell>
        </row>
      </sheetData>
      <sheetData sheetId="858">
        <row r="2">
          <cell r="A2">
            <v>0</v>
          </cell>
        </row>
      </sheetData>
      <sheetData sheetId="859">
        <row r="2">
          <cell r="A2">
            <v>0</v>
          </cell>
        </row>
      </sheetData>
      <sheetData sheetId="860">
        <row r="2">
          <cell r="A2">
            <v>0</v>
          </cell>
        </row>
      </sheetData>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ow r="2">
          <cell r="A2">
            <v>0</v>
          </cell>
        </row>
      </sheetData>
      <sheetData sheetId="871">
        <row r="2">
          <cell r="A2">
            <v>0</v>
          </cell>
        </row>
      </sheetData>
      <sheetData sheetId="872">
        <row r="2">
          <cell r="A2">
            <v>0</v>
          </cell>
        </row>
      </sheetData>
      <sheetData sheetId="873">
        <row r="2">
          <cell r="A2">
            <v>0</v>
          </cell>
        </row>
      </sheetData>
      <sheetData sheetId="874">
        <row r="2">
          <cell r="A2">
            <v>0</v>
          </cell>
        </row>
      </sheetData>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row r="2">
          <cell r="A2">
            <v>0</v>
          </cell>
        </row>
      </sheetData>
      <sheetData sheetId="888">
        <row r="2">
          <cell r="A2">
            <v>0</v>
          </cell>
        </row>
      </sheetData>
      <sheetData sheetId="889">
        <row r="2">
          <cell r="A2">
            <v>0</v>
          </cell>
        </row>
      </sheetData>
      <sheetData sheetId="890">
        <row r="2">
          <cell r="A2">
            <v>0</v>
          </cell>
        </row>
      </sheetData>
      <sheetData sheetId="891">
        <row r="2">
          <cell r="A2">
            <v>0</v>
          </cell>
        </row>
      </sheetData>
      <sheetData sheetId="892">
        <row r="2">
          <cell r="A2">
            <v>0</v>
          </cell>
        </row>
      </sheetData>
      <sheetData sheetId="893">
        <row r="2">
          <cell r="A2">
            <v>0</v>
          </cell>
        </row>
      </sheetData>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row r="2">
          <cell r="A2">
            <v>0</v>
          </cell>
        </row>
      </sheetData>
      <sheetData sheetId="902">
        <row r="2">
          <cell r="A2">
            <v>0</v>
          </cell>
        </row>
      </sheetData>
      <sheetData sheetId="903">
        <row r="2">
          <cell r="A2">
            <v>0</v>
          </cell>
        </row>
      </sheetData>
      <sheetData sheetId="904">
        <row r="2">
          <cell r="A2">
            <v>0</v>
          </cell>
        </row>
      </sheetData>
      <sheetData sheetId="905">
        <row r="2">
          <cell r="A2">
            <v>0</v>
          </cell>
        </row>
      </sheetData>
      <sheetData sheetId="906">
        <row r="2">
          <cell r="A2">
            <v>0</v>
          </cell>
        </row>
      </sheetData>
      <sheetData sheetId="907">
        <row r="2">
          <cell r="A2">
            <v>0</v>
          </cell>
        </row>
      </sheetData>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row r="2">
          <cell r="A2">
            <v>0</v>
          </cell>
        </row>
      </sheetData>
      <sheetData sheetId="923">
        <row r="2">
          <cell r="A2">
            <v>0</v>
          </cell>
        </row>
      </sheetData>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row r="2">
          <cell r="A2">
            <v>0</v>
          </cell>
        </row>
      </sheetData>
      <sheetData sheetId="933">
        <row r="2">
          <cell r="A2">
            <v>0</v>
          </cell>
        </row>
      </sheetData>
      <sheetData sheetId="934">
        <row r="2">
          <cell r="A2">
            <v>0</v>
          </cell>
        </row>
      </sheetData>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row r="2">
          <cell r="A2">
            <v>0</v>
          </cell>
        </row>
      </sheetData>
      <sheetData sheetId="944">
        <row r="2">
          <cell r="A2">
            <v>0</v>
          </cell>
        </row>
      </sheetData>
      <sheetData sheetId="945">
        <row r="2">
          <cell r="A2">
            <v>0</v>
          </cell>
        </row>
      </sheetData>
      <sheetData sheetId="946">
        <row r="2">
          <cell r="A2">
            <v>0</v>
          </cell>
        </row>
      </sheetData>
      <sheetData sheetId="947">
        <row r="2">
          <cell r="A2">
            <v>0</v>
          </cell>
        </row>
      </sheetData>
      <sheetData sheetId="948">
        <row r="2">
          <cell r="A2">
            <v>0</v>
          </cell>
        </row>
      </sheetData>
      <sheetData sheetId="949">
        <row r="2">
          <cell r="A2">
            <v>0</v>
          </cell>
        </row>
      </sheetData>
      <sheetData sheetId="950">
        <row r="2">
          <cell r="A2">
            <v>0</v>
          </cell>
        </row>
      </sheetData>
      <sheetData sheetId="951">
        <row r="2">
          <cell r="A2">
            <v>0</v>
          </cell>
        </row>
      </sheetData>
      <sheetData sheetId="952">
        <row r="2">
          <cell r="A2">
            <v>0</v>
          </cell>
        </row>
      </sheetData>
      <sheetData sheetId="953">
        <row r="2">
          <cell r="A2">
            <v>0</v>
          </cell>
        </row>
      </sheetData>
      <sheetData sheetId="954">
        <row r="2">
          <cell r="A2">
            <v>0</v>
          </cell>
        </row>
      </sheetData>
      <sheetData sheetId="955">
        <row r="2">
          <cell r="A2">
            <v>0</v>
          </cell>
        </row>
      </sheetData>
      <sheetData sheetId="956">
        <row r="2">
          <cell r="A2">
            <v>0</v>
          </cell>
        </row>
      </sheetData>
      <sheetData sheetId="957">
        <row r="2">
          <cell r="A2">
            <v>0</v>
          </cell>
        </row>
      </sheetData>
      <sheetData sheetId="958">
        <row r="2">
          <cell r="A2">
            <v>0</v>
          </cell>
        </row>
      </sheetData>
      <sheetData sheetId="959">
        <row r="2">
          <cell r="A2">
            <v>0</v>
          </cell>
        </row>
      </sheetData>
      <sheetData sheetId="960">
        <row r="2">
          <cell r="A2">
            <v>0</v>
          </cell>
        </row>
      </sheetData>
      <sheetData sheetId="961">
        <row r="2">
          <cell r="A2">
            <v>0</v>
          </cell>
        </row>
      </sheetData>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ow r="2">
          <cell r="A2">
            <v>0</v>
          </cell>
        </row>
      </sheetData>
      <sheetData sheetId="989">
        <row r="2">
          <cell r="A2">
            <v>0</v>
          </cell>
        </row>
      </sheetData>
      <sheetData sheetId="990">
        <row r="2">
          <cell r="A2">
            <v>0</v>
          </cell>
        </row>
      </sheetData>
      <sheetData sheetId="991">
        <row r="2">
          <cell r="A2">
            <v>0</v>
          </cell>
        </row>
      </sheetData>
      <sheetData sheetId="992">
        <row r="2">
          <cell r="A2">
            <v>0</v>
          </cell>
        </row>
      </sheetData>
      <sheetData sheetId="993">
        <row r="2">
          <cell r="A2">
            <v>0</v>
          </cell>
        </row>
      </sheetData>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ow r="2">
          <cell r="A2">
            <v>0</v>
          </cell>
        </row>
      </sheetData>
      <sheetData sheetId="1003">
        <row r="2">
          <cell r="A2">
            <v>0</v>
          </cell>
        </row>
      </sheetData>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ow r="2">
          <cell r="A2">
            <v>0</v>
          </cell>
        </row>
      </sheetData>
      <sheetData sheetId="1015">
        <row r="2">
          <cell r="A2">
            <v>0</v>
          </cell>
        </row>
      </sheetData>
      <sheetData sheetId="1016">
        <row r="2">
          <cell r="A2">
            <v>0</v>
          </cell>
        </row>
      </sheetData>
      <sheetData sheetId="1017">
        <row r="2">
          <cell r="A2">
            <v>0</v>
          </cell>
        </row>
      </sheetData>
      <sheetData sheetId="1018">
        <row r="2">
          <cell r="A2">
            <v>0</v>
          </cell>
        </row>
      </sheetData>
      <sheetData sheetId="1019">
        <row r="2">
          <cell r="A2">
            <v>0</v>
          </cell>
        </row>
      </sheetData>
      <sheetData sheetId="1020">
        <row r="2">
          <cell r="A2">
            <v>0</v>
          </cell>
        </row>
      </sheetData>
      <sheetData sheetId="1021">
        <row r="2">
          <cell r="A2">
            <v>0</v>
          </cell>
        </row>
      </sheetData>
      <sheetData sheetId="1022">
        <row r="2">
          <cell r="A2">
            <v>0</v>
          </cell>
        </row>
      </sheetData>
      <sheetData sheetId="1023">
        <row r="2">
          <cell r="A2">
            <v>0</v>
          </cell>
        </row>
      </sheetData>
      <sheetData sheetId="1024">
        <row r="2">
          <cell r="A2">
            <v>0</v>
          </cell>
        </row>
      </sheetData>
      <sheetData sheetId="1025">
        <row r="2">
          <cell r="A2">
            <v>0</v>
          </cell>
        </row>
      </sheetData>
      <sheetData sheetId="1026">
        <row r="2">
          <cell r="A2">
            <v>0</v>
          </cell>
        </row>
      </sheetData>
      <sheetData sheetId="1027">
        <row r="2">
          <cell r="A2">
            <v>0</v>
          </cell>
        </row>
      </sheetData>
      <sheetData sheetId="1028">
        <row r="2">
          <cell r="A2">
            <v>0</v>
          </cell>
        </row>
      </sheetData>
      <sheetData sheetId="1029">
        <row r="2">
          <cell r="A2">
            <v>0</v>
          </cell>
        </row>
      </sheetData>
      <sheetData sheetId="1030">
        <row r="2">
          <cell r="A2">
            <v>0</v>
          </cell>
        </row>
      </sheetData>
      <sheetData sheetId="1031">
        <row r="2">
          <cell r="A2">
            <v>0</v>
          </cell>
        </row>
      </sheetData>
      <sheetData sheetId="1032">
        <row r="8">
          <cell r="D8">
            <v>15739</v>
          </cell>
        </row>
      </sheetData>
      <sheetData sheetId="1033">
        <row r="8">
          <cell r="D8">
            <v>15739</v>
          </cell>
        </row>
      </sheetData>
      <sheetData sheetId="1034">
        <row r="8">
          <cell r="D8">
            <v>15739</v>
          </cell>
        </row>
      </sheetData>
      <sheetData sheetId="1035">
        <row r="8">
          <cell r="D8">
            <v>15739</v>
          </cell>
        </row>
      </sheetData>
      <sheetData sheetId="1036">
        <row r="8">
          <cell r="D8">
            <v>15739</v>
          </cell>
        </row>
      </sheetData>
      <sheetData sheetId="1037">
        <row r="8">
          <cell r="D8">
            <v>15739</v>
          </cell>
        </row>
      </sheetData>
      <sheetData sheetId="1038">
        <row r="8">
          <cell r="D8">
            <v>15739</v>
          </cell>
        </row>
      </sheetData>
      <sheetData sheetId="1039">
        <row r="8">
          <cell r="D8">
            <v>15739</v>
          </cell>
        </row>
      </sheetData>
      <sheetData sheetId="1040">
        <row r="8">
          <cell r="D8">
            <v>15739</v>
          </cell>
        </row>
      </sheetData>
      <sheetData sheetId="1041">
        <row r="8">
          <cell r="D8">
            <v>15739</v>
          </cell>
        </row>
      </sheetData>
      <sheetData sheetId="1042">
        <row r="2">
          <cell r="A2">
            <v>0</v>
          </cell>
        </row>
      </sheetData>
      <sheetData sheetId="1043">
        <row r="2">
          <cell r="A2">
            <v>0</v>
          </cell>
        </row>
      </sheetData>
      <sheetData sheetId="1044">
        <row r="2">
          <cell r="A2">
            <v>0</v>
          </cell>
        </row>
      </sheetData>
      <sheetData sheetId="1045">
        <row r="2">
          <cell r="A2">
            <v>0</v>
          </cell>
        </row>
      </sheetData>
      <sheetData sheetId="1046">
        <row r="2">
          <cell r="A2">
            <v>0</v>
          </cell>
        </row>
      </sheetData>
      <sheetData sheetId="1047">
        <row r="2">
          <cell r="A2">
            <v>0</v>
          </cell>
        </row>
      </sheetData>
      <sheetData sheetId="1048">
        <row r="2">
          <cell r="A2">
            <v>0</v>
          </cell>
        </row>
      </sheetData>
      <sheetData sheetId="1049">
        <row r="2">
          <cell r="A2">
            <v>0</v>
          </cell>
        </row>
      </sheetData>
      <sheetData sheetId="1050">
        <row r="2">
          <cell r="A2">
            <v>0</v>
          </cell>
        </row>
      </sheetData>
      <sheetData sheetId="1051">
        <row r="2">
          <cell r="A2">
            <v>0</v>
          </cell>
        </row>
      </sheetData>
      <sheetData sheetId="1052">
        <row r="2">
          <cell r="A2">
            <v>0</v>
          </cell>
        </row>
      </sheetData>
      <sheetData sheetId="1053">
        <row r="2">
          <cell r="A2">
            <v>0</v>
          </cell>
        </row>
      </sheetData>
      <sheetData sheetId="1054">
        <row r="2">
          <cell r="A2">
            <v>0</v>
          </cell>
        </row>
      </sheetData>
      <sheetData sheetId="1055">
        <row r="2">
          <cell r="A2">
            <v>0</v>
          </cell>
        </row>
      </sheetData>
      <sheetData sheetId="1056">
        <row r="2">
          <cell r="A2">
            <v>0</v>
          </cell>
        </row>
      </sheetData>
      <sheetData sheetId="1057">
        <row r="2">
          <cell r="A2">
            <v>0</v>
          </cell>
        </row>
      </sheetData>
      <sheetData sheetId="1058">
        <row r="2">
          <cell r="A2">
            <v>0</v>
          </cell>
        </row>
      </sheetData>
      <sheetData sheetId="1059">
        <row r="2">
          <cell r="A2">
            <v>0</v>
          </cell>
        </row>
      </sheetData>
      <sheetData sheetId="1060">
        <row r="2">
          <cell r="A2">
            <v>0</v>
          </cell>
        </row>
      </sheetData>
      <sheetData sheetId="1061">
        <row r="2">
          <cell r="A2">
            <v>0</v>
          </cell>
        </row>
      </sheetData>
      <sheetData sheetId="1062">
        <row r="2">
          <cell r="A2">
            <v>0</v>
          </cell>
        </row>
      </sheetData>
      <sheetData sheetId="1063">
        <row r="2">
          <cell r="A2">
            <v>0</v>
          </cell>
        </row>
      </sheetData>
      <sheetData sheetId="1064">
        <row r="2">
          <cell r="A2">
            <v>0</v>
          </cell>
        </row>
      </sheetData>
      <sheetData sheetId="1065">
        <row r="2">
          <cell r="A2">
            <v>0</v>
          </cell>
        </row>
      </sheetData>
      <sheetData sheetId="1066">
        <row r="2">
          <cell r="A2">
            <v>0</v>
          </cell>
        </row>
      </sheetData>
      <sheetData sheetId="1067">
        <row r="8">
          <cell r="D8">
            <v>15739</v>
          </cell>
        </row>
      </sheetData>
      <sheetData sheetId="1068">
        <row r="8">
          <cell r="D8">
            <v>15739</v>
          </cell>
        </row>
      </sheetData>
      <sheetData sheetId="1069">
        <row r="8">
          <cell r="D8">
            <v>15739</v>
          </cell>
        </row>
      </sheetData>
      <sheetData sheetId="1070">
        <row r="8">
          <cell r="D8">
            <v>15739</v>
          </cell>
        </row>
      </sheetData>
      <sheetData sheetId="1071">
        <row r="8">
          <cell r="D8">
            <v>15739</v>
          </cell>
        </row>
      </sheetData>
      <sheetData sheetId="1072">
        <row r="8">
          <cell r="D8">
            <v>15739</v>
          </cell>
        </row>
      </sheetData>
      <sheetData sheetId="1073">
        <row r="8">
          <cell r="D8">
            <v>15739</v>
          </cell>
        </row>
      </sheetData>
      <sheetData sheetId="1074">
        <row r="8">
          <cell r="D8">
            <v>15739</v>
          </cell>
        </row>
      </sheetData>
      <sheetData sheetId="1075">
        <row r="8">
          <cell r="D8">
            <v>15739</v>
          </cell>
        </row>
      </sheetData>
      <sheetData sheetId="1076">
        <row r="8">
          <cell r="D8">
            <v>15739</v>
          </cell>
        </row>
      </sheetData>
      <sheetData sheetId="1077">
        <row r="8">
          <cell r="D8">
            <v>15739</v>
          </cell>
        </row>
      </sheetData>
      <sheetData sheetId="1078">
        <row r="8">
          <cell r="D8">
            <v>15739</v>
          </cell>
        </row>
      </sheetData>
      <sheetData sheetId="1079">
        <row r="8">
          <cell r="D8">
            <v>15739</v>
          </cell>
        </row>
      </sheetData>
      <sheetData sheetId="1080">
        <row r="8">
          <cell r="D8">
            <v>15739</v>
          </cell>
        </row>
      </sheetData>
      <sheetData sheetId="1081">
        <row r="8">
          <cell r="D8">
            <v>15739</v>
          </cell>
        </row>
      </sheetData>
      <sheetData sheetId="1082">
        <row r="8">
          <cell r="D8">
            <v>15739</v>
          </cell>
        </row>
      </sheetData>
      <sheetData sheetId="1083">
        <row r="8">
          <cell r="D8">
            <v>15739</v>
          </cell>
        </row>
      </sheetData>
      <sheetData sheetId="1084">
        <row r="8">
          <cell r="D8">
            <v>15739</v>
          </cell>
        </row>
      </sheetData>
      <sheetData sheetId="1085">
        <row r="8">
          <cell r="D8">
            <v>15739</v>
          </cell>
        </row>
      </sheetData>
      <sheetData sheetId="1086">
        <row r="2">
          <cell r="A2">
            <v>0</v>
          </cell>
        </row>
      </sheetData>
      <sheetData sheetId="1087">
        <row r="8">
          <cell r="D8">
            <v>15739</v>
          </cell>
        </row>
      </sheetData>
      <sheetData sheetId="1088">
        <row r="8">
          <cell r="D8">
            <v>15739</v>
          </cell>
        </row>
      </sheetData>
      <sheetData sheetId="1089">
        <row r="2">
          <cell r="A2">
            <v>0</v>
          </cell>
        </row>
      </sheetData>
      <sheetData sheetId="1090">
        <row r="8">
          <cell r="D8">
            <v>15739</v>
          </cell>
        </row>
      </sheetData>
      <sheetData sheetId="1091">
        <row r="2">
          <cell r="A2">
            <v>0</v>
          </cell>
        </row>
      </sheetData>
      <sheetData sheetId="1092">
        <row r="2">
          <cell r="A2">
            <v>0</v>
          </cell>
        </row>
      </sheetData>
      <sheetData sheetId="1093">
        <row r="2">
          <cell r="A2">
            <v>0</v>
          </cell>
        </row>
      </sheetData>
      <sheetData sheetId="1094">
        <row r="8">
          <cell r="D8">
            <v>15739</v>
          </cell>
        </row>
      </sheetData>
      <sheetData sheetId="1095">
        <row r="2">
          <cell r="A2">
            <v>0</v>
          </cell>
        </row>
      </sheetData>
      <sheetData sheetId="1096">
        <row r="8">
          <cell r="D8">
            <v>15739</v>
          </cell>
        </row>
      </sheetData>
      <sheetData sheetId="1097">
        <row r="2">
          <cell r="A2">
            <v>0</v>
          </cell>
        </row>
      </sheetData>
      <sheetData sheetId="1098">
        <row r="2">
          <cell r="A2">
            <v>0</v>
          </cell>
        </row>
      </sheetData>
      <sheetData sheetId="1099">
        <row r="2">
          <cell r="A2">
            <v>0</v>
          </cell>
        </row>
      </sheetData>
      <sheetData sheetId="1100">
        <row r="8">
          <cell r="D8">
            <v>15739</v>
          </cell>
        </row>
      </sheetData>
      <sheetData sheetId="1101">
        <row r="2">
          <cell r="A2">
            <v>0</v>
          </cell>
        </row>
      </sheetData>
      <sheetData sheetId="1102">
        <row r="8">
          <cell r="D8">
            <v>15739</v>
          </cell>
        </row>
      </sheetData>
      <sheetData sheetId="1103">
        <row r="2">
          <cell r="A2">
            <v>0</v>
          </cell>
        </row>
      </sheetData>
      <sheetData sheetId="1104">
        <row r="2">
          <cell r="A2">
            <v>0</v>
          </cell>
        </row>
      </sheetData>
      <sheetData sheetId="1105">
        <row r="2">
          <cell r="A2">
            <v>0</v>
          </cell>
        </row>
      </sheetData>
      <sheetData sheetId="1106">
        <row r="8">
          <cell r="D8">
            <v>15739</v>
          </cell>
        </row>
      </sheetData>
      <sheetData sheetId="1107">
        <row r="2">
          <cell r="A2">
            <v>0</v>
          </cell>
        </row>
      </sheetData>
      <sheetData sheetId="1108">
        <row r="8">
          <cell r="D8">
            <v>15739</v>
          </cell>
        </row>
      </sheetData>
      <sheetData sheetId="1109">
        <row r="2">
          <cell r="A2">
            <v>0</v>
          </cell>
        </row>
      </sheetData>
      <sheetData sheetId="1110">
        <row r="2">
          <cell r="A2">
            <v>0</v>
          </cell>
        </row>
      </sheetData>
      <sheetData sheetId="1111">
        <row r="2">
          <cell r="A2">
            <v>0</v>
          </cell>
        </row>
      </sheetData>
      <sheetData sheetId="1112">
        <row r="8">
          <cell r="D8">
            <v>15739</v>
          </cell>
        </row>
      </sheetData>
      <sheetData sheetId="1113">
        <row r="2">
          <cell r="A2">
            <v>0</v>
          </cell>
        </row>
      </sheetData>
      <sheetData sheetId="1114">
        <row r="8">
          <cell r="D8">
            <v>15739</v>
          </cell>
        </row>
      </sheetData>
      <sheetData sheetId="1115">
        <row r="2">
          <cell r="A2">
            <v>0</v>
          </cell>
        </row>
      </sheetData>
      <sheetData sheetId="1116">
        <row r="2">
          <cell r="A2">
            <v>0</v>
          </cell>
        </row>
      </sheetData>
      <sheetData sheetId="1117">
        <row r="2">
          <cell r="A2">
            <v>0</v>
          </cell>
        </row>
      </sheetData>
      <sheetData sheetId="1118">
        <row r="8">
          <cell r="D8">
            <v>15739</v>
          </cell>
        </row>
      </sheetData>
      <sheetData sheetId="1119">
        <row r="2">
          <cell r="A2">
            <v>0</v>
          </cell>
        </row>
      </sheetData>
      <sheetData sheetId="1120">
        <row r="8">
          <cell r="D8">
            <v>15739</v>
          </cell>
        </row>
      </sheetData>
      <sheetData sheetId="1121">
        <row r="2">
          <cell r="A2">
            <v>0</v>
          </cell>
        </row>
      </sheetData>
      <sheetData sheetId="1122">
        <row r="2">
          <cell r="A2">
            <v>0</v>
          </cell>
        </row>
      </sheetData>
      <sheetData sheetId="1123">
        <row r="2">
          <cell r="A2">
            <v>0</v>
          </cell>
        </row>
      </sheetData>
      <sheetData sheetId="1124">
        <row r="8">
          <cell r="D8">
            <v>15739</v>
          </cell>
        </row>
      </sheetData>
      <sheetData sheetId="1125">
        <row r="2">
          <cell r="A2">
            <v>0</v>
          </cell>
        </row>
      </sheetData>
      <sheetData sheetId="1126">
        <row r="8">
          <cell r="D8">
            <v>15739</v>
          </cell>
        </row>
      </sheetData>
      <sheetData sheetId="1127">
        <row r="2">
          <cell r="A2">
            <v>0</v>
          </cell>
        </row>
      </sheetData>
      <sheetData sheetId="1128">
        <row r="2">
          <cell r="A2">
            <v>0</v>
          </cell>
        </row>
      </sheetData>
      <sheetData sheetId="1129">
        <row r="2">
          <cell r="A2">
            <v>0</v>
          </cell>
        </row>
      </sheetData>
      <sheetData sheetId="1130">
        <row r="8">
          <cell r="D8">
            <v>15739</v>
          </cell>
        </row>
      </sheetData>
      <sheetData sheetId="1131">
        <row r="2">
          <cell r="A2">
            <v>0</v>
          </cell>
        </row>
      </sheetData>
      <sheetData sheetId="1132">
        <row r="8">
          <cell r="D8">
            <v>15739</v>
          </cell>
        </row>
      </sheetData>
      <sheetData sheetId="1133">
        <row r="2">
          <cell r="A2">
            <v>0</v>
          </cell>
        </row>
      </sheetData>
      <sheetData sheetId="1134">
        <row r="2">
          <cell r="A2">
            <v>0</v>
          </cell>
        </row>
      </sheetData>
      <sheetData sheetId="1135">
        <row r="2">
          <cell r="A2">
            <v>0</v>
          </cell>
        </row>
      </sheetData>
      <sheetData sheetId="1136">
        <row r="8">
          <cell r="D8">
            <v>15739</v>
          </cell>
        </row>
      </sheetData>
      <sheetData sheetId="1137">
        <row r="8">
          <cell r="D8">
            <v>15739</v>
          </cell>
        </row>
      </sheetData>
      <sheetData sheetId="1138">
        <row r="8">
          <cell r="D8">
            <v>15739</v>
          </cell>
        </row>
      </sheetData>
      <sheetData sheetId="1139">
        <row r="2">
          <cell r="A2">
            <v>0</v>
          </cell>
        </row>
      </sheetData>
      <sheetData sheetId="1140">
        <row r="2">
          <cell r="A2">
            <v>0</v>
          </cell>
        </row>
      </sheetData>
      <sheetData sheetId="1141">
        <row r="8">
          <cell r="D8">
            <v>15739</v>
          </cell>
        </row>
      </sheetData>
      <sheetData sheetId="1142">
        <row r="8">
          <cell r="D8">
            <v>15739</v>
          </cell>
        </row>
      </sheetData>
      <sheetData sheetId="1143">
        <row r="8">
          <cell r="D8">
            <v>15739</v>
          </cell>
        </row>
      </sheetData>
      <sheetData sheetId="1144">
        <row r="8">
          <cell r="D8">
            <v>15739</v>
          </cell>
        </row>
      </sheetData>
      <sheetData sheetId="1145">
        <row r="2">
          <cell r="A2">
            <v>0</v>
          </cell>
        </row>
      </sheetData>
      <sheetData sheetId="1146">
        <row r="2">
          <cell r="A2">
            <v>0</v>
          </cell>
        </row>
      </sheetData>
      <sheetData sheetId="1147">
        <row r="8">
          <cell r="D8">
            <v>15739</v>
          </cell>
        </row>
      </sheetData>
      <sheetData sheetId="1148">
        <row r="8">
          <cell r="D8">
            <v>15739</v>
          </cell>
        </row>
      </sheetData>
      <sheetData sheetId="1149">
        <row r="8">
          <cell r="D8">
            <v>15739</v>
          </cell>
        </row>
      </sheetData>
      <sheetData sheetId="1150">
        <row r="8">
          <cell r="D8">
            <v>15739</v>
          </cell>
        </row>
      </sheetData>
      <sheetData sheetId="1151">
        <row r="2">
          <cell r="A2">
            <v>0</v>
          </cell>
        </row>
      </sheetData>
      <sheetData sheetId="1152">
        <row r="2">
          <cell r="A2">
            <v>0</v>
          </cell>
        </row>
      </sheetData>
      <sheetData sheetId="1153">
        <row r="8">
          <cell r="D8">
            <v>15739</v>
          </cell>
        </row>
      </sheetData>
      <sheetData sheetId="1154">
        <row r="8">
          <cell r="D8">
            <v>15739</v>
          </cell>
        </row>
      </sheetData>
      <sheetData sheetId="1155">
        <row r="2">
          <cell r="A2">
            <v>0</v>
          </cell>
        </row>
      </sheetData>
      <sheetData sheetId="1156">
        <row r="2">
          <cell r="A2">
            <v>0</v>
          </cell>
        </row>
      </sheetData>
      <sheetData sheetId="1157">
        <row r="2">
          <cell r="A2">
            <v>0</v>
          </cell>
        </row>
      </sheetData>
      <sheetData sheetId="1158">
        <row r="2">
          <cell r="A2">
            <v>0</v>
          </cell>
        </row>
      </sheetData>
      <sheetData sheetId="1159">
        <row r="2">
          <cell r="A2">
            <v>0</v>
          </cell>
        </row>
      </sheetData>
      <sheetData sheetId="1160">
        <row r="2">
          <cell r="A2">
            <v>0</v>
          </cell>
        </row>
      </sheetData>
      <sheetData sheetId="1161">
        <row r="2">
          <cell r="A2">
            <v>0</v>
          </cell>
        </row>
      </sheetData>
      <sheetData sheetId="1162">
        <row r="2">
          <cell r="A2">
            <v>0</v>
          </cell>
        </row>
      </sheetData>
      <sheetData sheetId="1163">
        <row r="2">
          <cell r="A2">
            <v>0</v>
          </cell>
        </row>
      </sheetData>
      <sheetData sheetId="1164">
        <row r="2">
          <cell r="A2">
            <v>0</v>
          </cell>
        </row>
      </sheetData>
      <sheetData sheetId="1165">
        <row r="2">
          <cell r="A2">
            <v>0</v>
          </cell>
        </row>
      </sheetData>
      <sheetData sheetId="1166">
        <row r="2">
          <cell r="A2">
            <v>0</v>
          </cell>
        </row>
      </sheetData>
      <sheetData sheetId="1167">
        <row r="2">
          <cell r="A2">
            <v>0</v>
          </cell>
        </row>
      </sheetData>
      <sheetData sheetId="1168">
        <row r="2">
          <cell r="A2">
            <v>0</v>
          </cell>
        </row>
      </sheetData>
      <sheetData sheetId="1169">
        <row r="2">
          <cell r="A2">
            <v>0</v>
          </cell>
        </row>
      </sheetData>
      <sheetData sheetId="1170">
        <row r="2">
          <cell r="A2">
            <v>0</v>
          </cell>
        </row>
      </sheetData>
      <sheetData sheetId="1171">
        <row r="2">
          <cell r="A2">
            <v>0</v>
          </cell>
        </row>
      </sheetData>
      <sheetData sheetId="1172">
        <row r="2">
          <cell r="A2">
            <v>0</v>
          </cell>
        </row>
      </sheetData>
      <sheetData sheetId="1173">
        <row r="2">
          <cell r="A2">
            <v>0</v>
          </cell>
        </row>
      </sheetData>
      <sheetData sheetId="1174">
        <row r="2">
          <cell r="A2">
            <v>0</v>
          </cell>
        </row>
      </sheetData>
      <sheetData sheetId="1175">
        <row r="2">
          <cell r="A2">
            <v>0</v>
          </cell>
        </row>
      </sheetData>
      <sheetData sheetId="1176">
        <row r="2">
          <cell r="A2">
            <v>0</v>
          </cell>
        </row>
      </sheetData>
      <sheetData sheetId="1177">
        <row r="2">
          <cell r="A2">
            <v>0</v>
          </cell>
        </row>
      </sheetData>
      <sheetData sheetId="1178">
        <row r="2">
          <cell r="A2">
            <v>0</v>
          </cell>
        </row>
      </sheetData>
      <sheetData sheetId="1179">
        <row r="2">
          <cell r="A2">
            <v>0</v>
          </cell>
        </row>
      </sheetData>
      <sheetData sheetId="1180">
        <row r="2">
          <cell r="A2">
            <v>0</v>
          </cell>
        </row>
      </sheetData>
      <sheetData sheetId="1181">
        <row r="2">
          <cell r="A2">
            <v>0</v>
          </cell>
        </row>
      </sheetData>
      <sheetData sheetId="1182">
        <row r="2">
          <cell r="A2">
            <v>0</v>
          </cell>
        </row>
      </sheetData>
      <sheetData sheetId="1183">
        <row r="2">
          <cell r="A2">
            <v>0</v>
          </cell>
        </row>
      </sheetData>
      <sheetData sheetId="1184">
        <row r="2">
          <cell r="A2">
            <v>0</v>
          </cell>
        </row>
      </sheetData>
      <sheetData sheetId="1185">
        <row r="2">
          <cell r="A2">
            <v>0</v>
          </cell>
        </row>
      </sheetData>
      <sheetData sheetId="1186">
        <row r="2">
          <cell r="A2">
            <v>0</v>
          </cell>
        </row>
      </sheetData>
      <sheetData sheetId="1187">
        <row r="2">
          <cell r="A2">
            <v>0</v>
          </cell>
        </row>
      </sheetData>
      <sheetData sheetId="1188">
        <row r="2">
          <cell r="A2">
            <v>0</v>
          </cell>
        </row>
      </sheetData>
      <sheetData sheetId="1189">
        <row r="2">
          <cell r="A2">
            <v>0</v>
          </cell>
        </row>
      </sheetData>
      <sheetData sheetId="1190">
        <row r="2">
          <cell r="A2">
            <v>0</v>
          </cell>
        </row>
      </sheetData>
      <sheetData sheetId="1191">
        <row r="2">
          <cell r="A2">
            <v>0</v>
          </cell>
        </row>
      </sheetData>
      <sheetData sheetId="1192">
        <row r="2">
          <cell r="A2">
            <v>0</v>
          </cell>
        </row>
      </sheetData>
      <sheetData sheetId="1193">
        <row r="2">
          <cell r="A2">
            <v>0</v>
          </cell>
        </row>
      </sheetData>
      <sheetData sheetId="1194">
        <row r="2">
          <cell r="A2">
            <v>0</v>
          </cell>
        </row>
      </sheetData>
      <sheetData sheetId="1195">
        <row r="2">
          <cell r="A2">
            <v>0</v>
          </cell>
        </row>
      </sheetData>
      <sheetData sheetId="1196">
        <row r="2">
          <cell r="A2">
            <v>0</v>
          </cell>
        </row>
      </sheetData>
      <sheetData sheetId="1197">
        <row r="2">
          <cell r="A2">
            <v>0</v>
          </cell>
        </row>
      </sheetData>
      <sheetData sheetId="1198">
        <row r="2">
          <cell r="A2">
            <v>0</v>
          </cell>
        </row>
      </sheetData>
      <sheetData sheetId="1199">
        <row r="2">
          <cell r="A2">
            <v>0</v>
          </cell>
        </row>
      </sheetData>
      <sheetData sheetId="1200">
        <row r="2">
          <cell r="A2">
            <v>0</v>
          </cell>
        </row>
      </sheetData>
      <sheetData sheetId="1201">
        <row r="2">
          <cell r="A2">
            <v>0</v>
          </cell>
        </row>
      </sheetData>
      <sheetData sheetId="1202">
        <row r="2">
          <cell r="A2">
            <v>0</v>
          </cell>
        </row>
      </sheetData>
      <sheetData sheetId="1203">
        <row r="2">
          <cell r="A2">
            <v>0</v>
          </cell>
        </row>
      </sheetData>
      <sheetData sheetId="1204">
        <row r="2">
          <cell r="A2">
            <v>0</v>
          </cell>
        </row>
      </sheetData>
      <sheetData sheetId="1205">
        <row r="2">
          <cell r="A2">
            <v>0</v>
          </cell>
        </row>
      </sheetData>
      <sheetData sheetId="1206">
        <row r="2">
          <cell r="A2">
            <v>0</v>
          </cell>
        </row>
      </sheetData>
      <sheetData sheetId="1207">
        <row r="2">
          <cell r="A2">
            <v>0</v>
          </cell>
        </row>
      </sheetData>
      <sheetData sheetId="1208">
        <row r="2">
          <cell r="A2">
            <v>0</v>
          </cell>
        </row>
      </sheetData>
      <sheetData sheetId="1209">
        <row r="2">
          <cell r="A2">
            <v>0</v>
          </cell>
        </row>
      </sheetData>
      <sheetData sheetId="1210">
        <row r="2">
          <cell r="A2">
            <v>0</v>
          </cell>
        </row>
      </sheetData>
      <sheetData sheetId="1211">
        <row r="2">
          <cell r="A2">
            <v>0</v>
          </cell>
        </row>
      </sheetData>
      <sheetData sheetId="1212">
        <row r="2">
          <cell r="A2">
            <v>0</v>
          </cell>
        </row>
      </sheetData>
      <sheetData sheetId="1213">
        <row r="2">
          <cell r="A2">
            <v>0</v>
          </cell>
        </row>
      </sheetData>
      <sheetData sheetId="1214">
        <row r="2">
          <cell r="A2">
            <v>0</v>
          </cell>
        </row>
      </sheetData>
      <sheetData sheetId="1215">
        <row r="2">
          <cell r="A2">
            <v>0</v>
          </cell>
        </row>
      </sheetData>
      <sheetData sheetId="1216">
        <row r="2">
          <cell r="A2">
            <v>0</v>
          </cell>
        </row>
      </sheetData>
      <sheetData sheetId="1217">
        <row r="2">
          <cell r="A2">
            <v>0</v>
          </cell>
        </row>
      </sheetData>
      <sheetData sheetId="1218">
        <row r="2">
          <cell r="A2">
            <v>0</v>
          </cell>
        </row>
      </sheetData>
      <sheetData sheetId="1219">
        <row r="2">
          <cell r="A2">
            <v>0</v>
          </cell>
        </row>
      </sheetData>
      <sheetData sheetId="1220">
        <row r="2">
          <cell r="A2">
            <v>0</v>
          </cell>
        </row>
      </sheetData>
      <sheetData sheetId="1221">
        <row r="2">
          <cell r="A2">
            <v>0</v>
          </cell>
        </row>
      </sheetData>
      <sheetData sheetId="1222">
        <row r="2">
          <cell r="A2">
            <v>0</v>
          </cell>
        </row>
      </sheetData>
      <sheetData sheetId="1223">
        <row r="2">
          <cell r="A2">
            <v>0</v>
          </cell>
        </row>
      </sheetData>
      <sheetData sheetId="1224">
        <row r="2">
          <cell r="A2">
            <v>0</v>
          </cell>
        </row>
      </sheetData>
      <sheetData sheetId="1225">
        <row r="2">
          <cell r="A2">
            <v>0</v>
          </cell>
        </row>
      </sheetData>
      <sheetData sheetId="1226">
        <row r="2">
          <cell r="A2">
            <v>0</v>
          </cell>
        </row>
      </sheetData>
      <sheetData sheetId="1227">
        <row r="2">
          <cell r="A2">
            <v>0</v>
          </cell>
        </row>
      </sheetData>
      <sheetData sheetId="1228">
        <row r="2">
          <cell r="A2">
            <v>0</v>
          </cell>
        </row>
      </sheetData>
      <sheetData sheetId="1229">
        <row r="2">
          <cell r="A2">
            <v>0</v>
          </cell>
        </row>
      </sheetData>
      <sheetData sheetId="1230">
        <row r="8">
          <cell r="D8">
            <v>15739</v>
          </cell>
        </row>
      </sheetData>
      <sheetData sheetId="1231">
        <row r="8">
          <cell r="D8">
            <v>15739</v>
          </cell>
        </row>
      </sheetData>
      <sheetData sheetId="1232">
        <row r="8">
          <cell r="D8">
            <v>15739</v>
          </cell>
        </row>
      </sheetData>
      <sheetData sheetId="1233">
        <row r="8">
          <cell r="D8">
            <v>15739</v>
          </cell>
        </row>
      </sheetData>
      <sheetData sheetId="1234">
        <row r="8">
          <cell r="D8">
            <v>15739</v>
          </cell>
        </row>
      </sheetData>
      <sheetData sheetId="1235">
        <row r="8">
          <cell r="D8">
            <v>15739</v>
          </cell>
        </row>
      </sheetData>
      <sheetData sheetId="1236">
        <row r="8">
          <cell r="D8">
            <v>15739</v>
          </cell>
        </row>
      </sheetData>
      <sheetData sheetId="1237">
        <row r="8">
          <cell r="D8">
            <v>15739</v>
          </cell>
        </row>
      </sheetData>
      <sheetData sheetId="1238">
        <row r="8">
          <cell r="D8">
            <v>15739</v>
          </cell>
        </row>
      </sheetData>
      <sheetData sheetId="1239">
        <row r="8">
          <cell r="D8">
            <v>15739</v>
          </cell>
        </row>
      </sheetData>
      <sheetData sheetId="1240">
        <row r="8">
          <cell r="D8">
            <v>15739</v>
          </cell>
        </row>
      </sheetData>
      <sheetData sheetId="1241">
        <row r="8">
          <cell r="D8">
            <v>15739</v>
          </cell>
        </row>
      </sheetData>
      <sheetData sheetId="1242">
        <row r="8">
          <cell r="D8">
            <v>15739</v>
          </cell>
        </row>
      </sheetData>
      <sheetData sheetId="1243">
        <row r="8">
          <cell r="D8">
            <v>15739</v>
          </cell>
        </row>
      </sheetData>
      <sheetData sheetId="1244">
        <row r="8">
          <cell r="D8">
            <v>15739</v>
          </cell>
        </row>
      </sheetData>
      <sheetData sheetId="1245">
        <row r="8">
          <cell r="D8">
            <v>15739</v>
          </cell>
        </row>
      </sheetData>
      <sheetData sheetId="1246">
        <row r="8">
          <cell r="D8">
            <v>15739</v>
          </cell>
        </row>
      </sheetData>
      <sheetData sheetId="1247">
        <row r="8">
          <cell r="D8">
            <v>15739</v>
          </cell>
        </row>
      </sheetData>
      <sheetData sheetId="1248">
        <row r="8">
          <cell r="D8">
            <v>15739</v>
          </cell>
        </row>
      </sheetData>
      <sheetData sheetId="1249">
        <row r="8">
          <cell r="D8">
            <v>15739</v>
          </cell>
        </row>
      </sheetData>
      <sheetData sheetId="1250">
        <row r="8">
          <cell r="D8">
            <v>15739</v>
          </cell>
        </row>
      </sheetData>
      <sheetData sheetId="1251">
        <row r="8">
          <cell r="D8">
            <v>15739</v>
          </cell>
        </row>
      </sheetData>
      <sheetData sheetId="1252">
        <row r="8">
          <cell r="D8">
            <v>15739</v>
          </cell>
        </row>
      </sheetData>
      <sheetData sheetId="1253">
        <row r="8">
          <cell r="D8">
            <v>15739</v>
          </cell>
        </row>
      </sheetData>
      <sheetData sheetId="1254">
        <row r="8">
          <cell r="D8">
            <v>15739</v>
          </cell>
        </row>
      </sheetData>
      <sheetData sheetId="1255">
        <row r="8">
          <cell r="D8">
            <v>15739</v>
          </cell>
        </row>
      </sheetData>
      <sheetData sheetId="1256">
        <row r="8">
          <cell r="D8">
            <v>15739</v>
          </cell>
        </row>
      </sheetData>
      <sheetData sheetId="1257">
        <row r="8">
          <cell r="D8">
            <v>15739</v>
          </cell>
        </row>
      </sheetData>
      <sheetData sheetId="1258">
        <row r="8">
          <cell r="D8">
            <v>15739</v>
          </cell>
        </row>
      </sheetData>
      <sheetData sheetId="1259">
        <row r="8">
          <cell r="D8">
            <v>15739</v>
          </cell>
        </row>
      </sheetData>
      <sheetData sheetId="1260">
        <row r="8">
          <cell r="D8">
            <v>15739</v>
          </cell>
        </row>
      </sheetData>
      <sheetData sheetId="1261">
        <row r="8">
          <cell r="D8">
            <v>15739</v>
          </cell>
        </row>
      </sheetData>
      <sheetData sheetId="1262">
        <row r="8">
          <cell r="D8">
            <v>15739</v>
          </cell>
        </row>
      </sheetData>
      <sheetData sheetId="1263">
        <row r="8">
          <cell r="D8">
            <v>15739</v>
          </cell>
        </row>
      </sheetData>
      <sheetData sheetId="1264">
        <row r="8">
          <cell r="D8">
            <v>15739</v>
          </cell>
        </row>
      </sheetData>
      <sheetData sheetId="1265">
        <row r="8">
          <cell r="D8">
            <v>15739</v>
          </cell>
        </row>
      </sheetData>
      <sheetData sheetId="1266">
        <row r="8">
          <cell r="D8">
            <v>15739</v>
          </cell>
        </row>
      </sheetData>
      <sheetData sheetId="1267">
        <row r="8">
          <cell r="D8">
            <v>15739</v>
          </cell>
        </row>
      </sheetData>
      <sheetData sheetId="1268">
        <row r="8">
          <cell r="D8">
            <v>15739</v>
          </cell>
        </row>
      </sheetData>
      <sheetData sheetId="1269">
        <row r="8">
          <cell r="D8">
            <v>15739</v>
          </cell>
        </row>
      </sheetData>
      <sheetData sheetId="1270">
        <row r="8">
          <cell r="D8">
            <v>15739</v>
          </cell>
        </row>
      </sheetData>
      <sheetData sheetId="1271">
        <row r="8">
          <cell r="D8">
            <v>15739</v>
          </cell>
        </row>
      </sheetData>
      <sheetData sheetId="1272">
        <row r="8">
          <cell r="D8">
            <v>15739</v>
          </cell>
        </row>
      </sheetData>
      <sheetData sheetId="1273">
        <row r="8">
          <cell r="D8">
            <v>15739</v>
          </cell>
        </row>
      </sheetData>
      <sheetData sheetId="1274">
        <row r="8">
          <cell r="D8">
            <v>15739</v>
          </cell>
        </row>
      </sheetData>
      <sheetData sheetId="1275">
        <row r="8">
          <cell r="D8">
            <v>15739</v>
          </cell>
        </row>
      </sheetData>
      <sheetData sheetId="1276">
        <row r="8">
          <cell r="D8">
            <v>15739</v>
          </cell>
        </row>
      </sheetData>
      <sheetData sheetId="1277">
        <row r="2">
          <cell r="A2">
            <v>0</v>
          </cell>
        </row>
      </sheetData>
      <sheetData sheetId="1278">
        <row r="8">
          <cell r="D8">
            <v>15739</v>
          </cell>
        </row>
      </sheetData>
      <sheetData sheetId="1279">
        <row r="8">
          <cell r="D8">
            <v>15739</v>
          </cell>
        </row>
      </sheetData>
      <sheetData sheetId="1280">
        <row r="2">
          <cell r="A2">
            <v>0</v>
          </cell>
        </row>
      </sheetData>
      <sheetData sheetId="1281">
        <row r="2">
          <cell r="A2">
            <v>0</v>
          </cell>
        </row>
      </sheetData>
      <sheetData sheetId="1282">
        <row r="2">
          <cell r="A2">
            <v>0</v>
          </cell>
        </row>
      </sheetData>
      <sheetData sheetId="1283">
        <row r="2">
          <cell r="A2">
            <v>0</v>
          </cell>
        </row>
      </sheetData>
      <sheetData sheetId="1284">
        <row r="8">
          <cell r="D8">
            <v>15739</v>
          </cell>
        </row>
      </sheetData>
      <sheetData sheetId="1285">
        <row r="8">
          <cell r="D8">
            <v>15739</v>
          </cell>
        </row>
      </sheetData>
      <sheetData sheetId="1286">
        <row r="2">
          <cell r="A2">
            <v>0</v>
          </cell>
        </row>
      </sheetData>
      <sheetData sheetId="1287">
        <row r="2">
          <cell r="A2">
            <v>0</v>
          </cell>
        </row>
      </sheetData>
      <sheetData sheetId="1288">
        <row r="2">
          <cell r="A2">
            <v>0</v>
          </cell>
        </row>
      </sheetData>
      <sheetData sheetId="1289">
        <row r="2">
          <cell r="A2">
            <v>0</v>
          </cell>
        </row>
      </sheetData>
      <sheetData sheetId="1290">
        <row r="8">
          <cell r="D8">
            <v>15739</v>
          </cell>
        </row>
      </sheetData>
      <sheetData sheetId="1291">
        <row r="8">
          <cell r="D8">
            <v>15739</v>
          </cell>
        </row>
      </sheetData>
      <sheetData sheetId="1292">
        <row r="2">
          <cell r="A2">
            <v>0</v>
          </cell>
        </row>
      </sheetData>
      <sheetData sheetId="1293">
        <row r="2">
          <cell r="A2">
            <v>0</v>
          </cell>
        </row>
      </sheetData>
      <sheetData sheetId="1294">
        <row r="2">
          <cell r="A2">
            <v>0</v>
          </cell>
        </row>
      </sheetData>
      <sheetData sheetId="1295">
        <row r="2">
          <cell r="A2">
            <v>0</v>
          </cell>
        </row>
      </sheetData>
      <sheetData sheetId="1296">
        <row r="8">
          <cell r="D8">
            <v>15739</v>
          </cell>
        </row>
      </sheetData>
      <sheetData sheetId="1297">
        <row r="8">
          <cell r="D8">
            <v>15739</v>
          </cell>
        </row>
      </sheetData>
      <sheetData sheetId="1298">
        <row r="2">
          <cell r="A2">
            <v>0</v>
          </cell>
        </row>
      </sheetData>
      <sheetData sheetId="1299">
        <row r="2">
          <cell r="A2">
            <v>0</v>
          </cell>
        </row>
      </sheetData>
      <sheetData sheetId="1300">
        <row r="2">
          <cell r="A2">
            <v>0</v>
          </cell>
        </row>
      </sheetData>
      <sheetData sheetId="1301">
        <row r="2">
          <cell r="A2">
            <v>0</v>
          </cell>
        </row>
      </sheetData>
      <sheetData sheetId="1302">
        <row r="8">
          <cell r="D8">
            <v>15739</v>
          </cell>
        </row>
      </sheetData>
      <sheetData sheetId="1303">
        <row r="8">
          <cell r="D8">
            <v>15739</v>
          </cell>
        </row>
      </sheetData>
      <sheetData sheetId="1304">
        <row r="2">
          <cell r="A2">
            <v>0</v>
          </cell>
        </row>
      </sheetData>
      <sheetData sheetId="1305">
        <row r="2">
          <cell r="A2">
            <v>0</v>
          </cell>
        </row>
      </sheetData>
      <sheetData sheetId="1306">
        <row r="2">
          <cell r="A2">
            <v>0</v>
          </cell>
        </row>
      </sheetData>
      <sheetData sheetId="1307">
        <row r="2">
          <cell r="A2">
            <v>0</v>
          </cell>
        </row>
      </sheetData>
      <sheetData sheetId="1308">
        <row r="2">
          <cell r="A2">
            <v>0</v>
          </cell>
        </row>
      </sheetData>
      <sheetData sheetId="1309">
        <row r="8">
          <cell r="D8">
            <v>15739</v>
          </cell>
        </row>
      </sheetData>
      <sheetData sheetId="1310">
        <row r="2">
          <cell r="A2">
            <v>0</v>
          </cell>
        </row>
      </sheetData>
      <sheetData sheetId="1311">
        <row r="2">
          <cell r="A2">
            <v>0</v>
          </cell>
        </row>
      </sheetData>
      <sheetData sheetId="1312">
        <row r="2">
          <cell r="A2">
            <v>0</v>
          </cell>
        </row>
      </sheetData>
      <sheetData sheetId="1313">
        <row r="2">
          <cell r="A2">
            <v>0</v>
          </cell>
        </row>
      </sheetData>
      <sheetData sheetId="1314">
        <row r="2">
          <cell r="A2">
            <v>0</v>
          </cell>
        </row>
      </sheetData>
      <sheetData sheetId="1315">
        <row r="8">
          <cell r="D8">
            <v>15739</v>
          </cell>
        </row>
      </sheetData>
      <sheetData sheetId="1316">
        <row r="2">
          <cell r="A2">
            <v>0</v>
          </cell>
        </row>
      </sheetData>
      <sheetData sheetId="1317">
        <row r="2">
          <cell r="A2">
            <v>0</v>
          </cell>
        </row>
      </sheetData>
      <sheetData sheetId="1318">
        <row r="2">
          <cell r="A2">
            <v>0</v>
          </cell>
        </row>
      </sheetData>
      <sheetData sheetId="1319">
        <row r="2">
          <cell r="A2">
            <v>0</v>
          </cell>
        </row>
      </sheetData>
      <sheetData sheetId="1320">
        <row r="2">
          <cell r="A2">
            <v>0</v>
          </cell>
        </row>
      </sheetData>
      <sheetData sheetId="1321">
        <row r="8">
          <cell r="D8">
            <v>15739</v>
          </cell>
        </row>
      </sheetData>
      <sheetData sheetId="1322">
        <row r="2">
          <cell r="A2">
            <v>0</v>
          </cell>
        </row>
      </sheetData>
      <sheetData sheetId="1323">
        <row r="2">
          <cell r="A2">
            <v>0</v>
          </cell>
        </row>
      </sheetData>
      <sheetData sheetId="1324">
        <row r="2">
          <cell r="A2">
            <v>0</v>
          </cell>
        </row>
      </sheetData>
      <sheetData sheetId="1325">
        <row r="2">
          <cell r="A2">
            <v>0</v>
          </cell>
        </row>
      </sheetData>
      <sheetData sheetId="1326">
        <row r="2">
          <cell r="A2">
            <v>0</v>
          </cell>
        </row>
      </sheetData>
      <sheetData sheetId="1327"/>
      <sheetData sheetId="1328"/>
      <sheetData sheetId="1329">
        <row r="2">
          <cell r="A2">
            <v>0</v>
          </cell>
        </row>
      </sheetData>
      <sheetData sheetId="1330">
        <row r="2">
          <cell r="A2">
            <v>0</v>
          </cell>
        </row>
      </sheetData>
      <sheetData sheetId="1331">
        <row r="2">
          <cell r="A2">
            <v>0</v>
          </cell>
        </row>
      </sheetData>
      <sheetData sheetId="1332">
        <row r="2">
          <cell r="A2">
            <v>0</v>
          </cell>
        </row>
      </sheetData>
      <sheetData sheetId="1333"/>
      <sheetData sheetId="1334"/>
      <sheetData sheetId="1335">
        <row r="2">
          <cell r="A2">
            <v>0</v>
          </cell>
        </row>
      </sheetData>
      <sheetData sheetId="1336">
        <row r="2">
          <cell r="A2">
            <v>0</v>
          </cell>
        </row>
      </sheetData>
      <sheetData sheetId="1337">
        <row r="2">
          <cell r="A2">
            <v>0</v>
          </cell>
        </row>
      </sheetData>
      <sheetData sheetId="1338">
        <row r="2">
          <cell r="A2">
            <v>0</v>
          </cell>
        </row>
      </sheetData>
      <sheetData sheetId="1339"/>
      <sheetData sheetId="1340"/>
      <sheetData sheetId="1341">
        <row r="2">
          <cell r="A2">
            <v>0</v>
          </cell>
        </row>
      </sheetData>
      <sheetData sheetId="1342">
        <row r="2">
          <cell r="A2">
            <v>0</v>
          </cell>
        </row>
      </sheetData>
      <sheetData sheetId="1343">
        <row r="2">
          <cell r="A2">
            <v>0</v>
          </cell>
        </row>
      </sheetData>
      <sheetData sheetId="1344"/>
      <sheetData sheetId="1345"/>
      <sheetData sheetId="1346">
        <row r="2">
          <cell r="A2">
            <v>0</v>
          </cell>
        </row>
      </sheetData>
      <sheetData sheetId="1347">
        <row r="2">
          <cell r="A2">
            <v>0</v>
          </cell>
        </row>
      </sheetData>
      <sheetData sheetId="1348">
        <row r="2">
          <cell r="A2">
            <v>0</v>
          </cell>
        </row>
      </sheetData>
      <sheetData sheetId="1349">
        <row r="2">
          <cell r="A2">
            <v>0</v>
          </cell>
        </row>
      </sheetData>
      <sheetData sheetId="1350">
        <row r="2">
          <cell r="A2">
            <v>0</v>
          </cell>
        </row>
      </sheetData>
      <sheetData sheetId="1351">
        <row r="2">
          <cell r="A2">
            <v>0</v>
          </cell>
        </row>
      </sheetData>
      <sheetData sheetId="1352">
        <row r="2">
          <cell r="A2">
            <v>0</v>
          </cell>
        </row>
      </sheetData>
      <sheetData sheetId="1353">
        <row r="2">
          <cell r="A2">
            <v>0</v>
          </cell>
        </row>
      </sheetData>
      <sheetData sheetId="1354">
        <row r="2">
          <cell r="A2">
            <v>0</v>
          </cell>
        </row>
      </sheetData>
      <sheetData sheetId="1355">
        <row r="2">
          <cell r="A2">
            <v>0</v>
          </cell>
        </row>
      </sheetData>
      <sheetData sheetId="1356">
        <row r="2">
          <cell r="A2">
            <v>0</v>
          </cell>
        </row>
      </sheetData>
      <sheetData sheetId="1357">
        <row r="2">
          <cell r="A2">
            <v>0</v>
          </cell>
        </row>
      </sheetData>
      <sheetData sheetId="1358">
        <row r="2">
          <cell r="A2">
            <v>0</v>
          </cell>
        </row>
      </sheetData>
      <sheetData sheetId="1359">
        <row r="2">
          <cell r="A2">
            <v>0</v>
          </cell>
        </row>
      </sheetData>
      <sheetData sheetId="1360">
        <row r="2">
          <cell r="A2">
            <v>0</v>
          </cell>
        </row>
      </sheetData>
      <sheetData sheetId="1361">
        <row r="2">
          <cell r="A2">
            <v>0</v>
          </cell>
        </row>
      </sheetData>
      <sheetData sheetId="1362">
        <row r="2">
          <cell r="A2">
            <v>0</v>
          </cell>
        </row>
      </sheetData>
      <sheetData sheetId="1363">
        <row r="2">
          <cell r="A2">
            <v>0</v>
          </cell>
        </row>
      </sheetData>
      <sheetData sheetId="1364">
        <row r="2">
          <cell r="A2">
            <v>0</v>
          </cell>
        </row>
      </sheetData>
      <sheetData sheetId="1365">
        <row r="2">
          <cell r="A2">
            <v>0</v>
          </cell>
        </row>
      </sheetData>
      <sheetData sheetId="1366">
        <row r="2">
          <cell r="A2">
            <v>0</v>
          </cell>
        </row>
      </sheetData>
      <sheetData sheetId="1367">
        <row r="2">
          <cell r="A2">
            <v>0</v>
          </cell>
        </row>
      </sheetData>
      <sheetData sheetId="1368">
        <row r="2">
          <cell r="A2">
            <v>0</v>
          </cell>
        </row>
      </sheetData>
      <sheetData sheetId="1369">
        <row r="2">
          <cell r="A2">
            <v>0</v>
          </cell>
        </row>
      </sheetData>
      <sheetData sheetId="1370">
        <row r="2">
          <cell r="A2">
            <v>0</v>
          </cell>
        </row>
      </sheetData>
      <sheetData sheetId="1371">
        <row r="2">
          <cell r="A2">
            <v>0</v>
          </cell>
        </row>
      </sheetData>
      <sheetData sheetId="1372">
        <row r="2">
          <cell r="A2">
            <v>0</v>
          </cell>
        </row>
      </sheetData>
      <sheetData sheetId="1373">
        <row r="2">
          <cell r="A2">
            <v>0</v>
          </cell>
        </row>
      </sheetData>
      <sheetData sheetId="1374">
        <row r="2">
          <cell r="A2">
            <v>0</v>
          </cell>
        </row>
      </sheetData>
      <sheetData sheetId="1375">
        <row r="2">
          <cell r="A2">
            <v>0</v>
          </cell>
        </row>
      </sheetData>
      <sheetData sheetId="1376">
        <row r="2">
          <cell r="A2">
            <v>0</v>
          </cell>
        </row>
      </sheetData>
      <sheetData sheetId="1377">
        <row r="2">
          <cell r="A2">
            <v>0</v>
          </cell>
        </row>
      </sheetData>
      <sheetData sheetId="1378">
        <row r="2">
          <cell r="A2">
            <v>0</v>
          </cell>
        </row>
      </sheetData>
      <sheetData sheetId="1379">
        <row r="2">
          <cell r="A2">
            <v>0</v>
          </cell>
        </row>
      </sheetData>
      <sheetData sheetId="1380">
        <row r="2">
          <cell r="A2">
            <v>0</v>
          </cell>
        </row>
      </sheetData>
      <sheetData sheetId="1381">
        <row r="2">
          <cell r="A2">
            <v>0</v>
          </cell>
        </row>
      </sheetData>
      <sheetData sheetId="1382">
        <row r="2">
          <cell r="A2">
            <v>0</v>
          </cell>
        </row>
      </sheetData>
      <sheetData sheetId="1383">
        <row r="2">
          <cell r="A2">
            <v>0</v>
          </cell>
        </row>
      </sheetData>
      <sheetData sheetId="1384">
        <row r="2">
          <cell r="A2">
            <v>0</v>
          </cell>
        </row>
      </sheetData>
      <sheetData sheetId="1385">
        <row r="2">
          <cell r="A2">
            <v>0</v>
          </cell>
        </row>
      </sheetData>
      <sheetData sheetId="1386">
        <row r="2">
          <cell r="A2">
            <v>0</v>
          </cell>
        </row>
      </sheetData>
      <sheetData sheetId="1387">
        <row r="2">
          <cell r="A2">
            <v>0</v>
          </cell>
        </row>
      </sheetData>
      <sheetData sheetId="1388">
        <row r="2">
          <cell r="A2">
            <v>0</v>
          </cell>
        </row>
      </sheetData>
      <sheetData sheetId="1389">
        <row r="2">
          <cell r="A2">
            <v>0</v>
          </cell>
        </row>
      </sheetData>
      <sheetData sheetId="1390">
        <row r="2">
          <cell r="A2">
            <v>0</v>
          </cell>
        </row>
      </sheetData>
      <sheetData sheetId="1391">
        <row r="2">
          <cell r="A2">
            <v>0</v>
          </cell>
        </row>
      </sheetData>
      <sheetData sheetId="1392">
        <row r="2">
          <cell r="A2">
            <v>0</v>
          </cell>
        </row>
      </sheetData>
      <sheetData sheetId="1393">
        <row r="2">
          <cell r="A2">
            <v>0</v>
          </cell>
        </row>
      </sheetData>
      <sheetData sheetId="1394">
        <row r="2">
          <cell r="A2">
            <v>0</v>
          </cell>
        </row>
      </sheetData>
      <sheetData sheetId="1395">
        <row r="2">
          <cell r="A2">
            <v>0</v>
          </cell>
        </row>
      </sheetData>
      <sheetData sheetId="1396">
        <row r="2">
          <cell r="A2">
            <v>0</v>
          </cell>
        </row>
      </sheetData>
      <sheetData sheetId="1397">
        <row r="2">
          <cell r="A2">
            <v>0</v>
          </cell>
        </row>
      </sheetData>
      <sheetData sheetId="1398">
        <row r="2">
          <cell r="A2">
            <v>0</v>
          </cell>
        </row>
      </sheetData>
      <sheetData sheetId="1399">
        <row r="2">
          <cell r="A2">
            <v>0</v>
          </cell>
        </row>
      </sheetData>
      <sheetData sheetId="1400">
        <row r="2">
          <cell r="A2">
            <v>0</v>
          </cell>
        </row>
      </sheetData>
      <sheetData sheetId="1401">
        <row r="2">
          <cell r="A2">
            <v>0</v>
          </cell>
        </row>
      </sheetData>
      <sheetData sheetId="1402">
        <row r="2">
          <cell r="A2">
            <v>0</v>
          </cell>
        </row>
      </sheetData>
      <sheetData sheetId="1403">
        <row r="2">
          <cell r="A2">
            <v>0</v>
          </cell>
        </row>
      </sheetData>
      <sheetData sheetId="1404">
        <row r="2">
          <cell r="A2">
            <v>0</v>
          </cell>
        </row>
      </sheetData>
      <sheetData sheetId="1405">
        <row r="2">
          <cell r="A2">
            <v>0</v>
          </cell>
        </row>
      </sheetData>
      <sheetData sheetId="1406">
        <row r="2">
          <cell r="A2">
            <v>0</v>
          </cell>
        </row>
      </sheetData>
      <sheetData sheetId="1407">
        <row r="2">
          <cell r="A2">
            <v>0</v>
          </cell>
        </row>
      </sheetData>
      <sheetData sheetId="1408">
        <row r="2">
          <cell r="A2">
            <v>0</v>
          </cell>
        </row>
      </sheetData>
      <sheetData sheetId="1409">
        <row r="2">
          <cell r="A2">
            <v>0</v>
          </cell>
        </row>
      </sheetData>
      <sheetData sheetId="1410">
        <row r="2">
          <cell r="A2">
            <v>0</v>
          </cell>
        </row>
      </sheetData>
      <sheetData sheetId="1411">
        <row r="2">
          <cell r="A2">
            <v>0</v>
          </cell>
        </row>
      </sheetData>
      <sheetData sheetId="1412">
        <row r="2">
          <cell r="A2">
            <v>0</v>
          </cell>
        </row>
      </sheetData>
      <sheetData sheetId="1413">
        <row r="2">
          <cell r="A2">
            <v>0</v>
          </cell>
        </row>
      </sheetData>
      <sheetData sheetId="1414">
        <row r="2">
          <cell r="A2">
            <v>0</v>
          </cell>
        </row>
      </sheetData>
      <sheetData sheetId="1415">
        <row r="2">
          <cell r="A2">
            <v>0</v>
          </cell>
        </row>
      </sheetData>
      <sheetData sheetId="1416">
        <row r="2">
          <cell r="A2">
            <v>0</v>
          </cell>
        </row>
      </sheetData>
      <sheetData sheetId="1417">
        <row r="2">
          <cell r="A2">
            <v>0</v>
          </cell>
        </row>
      </sheetData>
      <sheetData sheetId="1418">
        <row r="2">
          <cell r="A2">
            <v>0</v>
          </cell>
        </row>
      </sheetData>
      <sheetData sheetId="1419">
        <row r="2">
          <cell r="A2">
            <v>0</v>
          </cell>
        </row>
      </sheetData>
      <sheetData sheetId="1420">
        <row r="2">
          <cell r="A2">
            <v>0</v>
          </cell>
        </row>
      </sheetData>
      <sheetData sheetId="1421">
        <row r="2">
          <cell r="A2">
            <v>0</v>
          </cell>
        </row>
      </sheetData>
      <sheetData sheetId="1422">
        <row r="2">
          <cell r="A2">
            <v>0</v>
          </cell>
        </row>
      </sheetData>
      <sheetData sheetId="1423">
        <row r="2">
          <cell r="A2">
            <v>0</v>
          </cell>
        </row>
      </sheetData>
      <sheetData sheetId="1424">
        <row r="2">
          <cell r="A2">
            <v>0</v>
          </cell>
        </row>
      </sheetData>
      <sheetData sheetId="1425">
        <row r="2">
          <cell r="A2">
            <v>0</v>
          </cell>
        </row>
      </sheetData>
      <sheetData sheetId="1426">
        <row r="2">
          <cell r="A2">
            <v>0</v>
          </cell>
        </row>
      </sheetData>
      <sheetData sheetId="1427">
        <row r="2">
          <cell r="A2">
            <v>0</v>
          </cell>
        </row>
      </sheetData>
      <sheetData sheetId="1428">
        <row r="2">
          <cell r="A2">
            <v>0</v>
          </cell>
        </row>
      </sheetData>
      <sheetData sheetId="1429">
        <row r="2">
          <cell r="A2">
            <v>0</v>
          </cell>
        </row>
      </sheetData>
      <sheetData sheetId="1430">
        <row r="2">
          <cell r="A2">
            <v>0</v>
          </cell>
        </row>
      </sheetData>
      <sheetData sheetId="1431">
        <row r="2">
          <cell r="A2">
            <v>0</v>
          </cell>
        </row>
      </sheetData>
      <sheetData sheetId="1432">
        <row r="2">
          <cell r="A2">
            <v>0</v>
          </cell>
        </row>
      </sheetData>
      <sheetData sheetId="1433">
        <row r="2">
          <cell r="A2">
            <v>0</v>
          </cell>
        </row>
      </sheetData>
      <sheetData sheetId="1434">
        <row r="2">
          <cell r="A2">
            <v>0</v>
          </cell>
        </row>
      </sheetData>
      <sheetData sheetId="1435">
        <row r="2">
          <cell r="A2">
            <v>0</v>
          </cell>
        </row>
      </sheetData>
      <sheetData sheetId="1436">
        <row r="2">
          <cell r="A2">
            <v>0</v>
          </cell>
        </row>
      </sheetData>
      <sheetData sheetId="1437">
        <row r="2">
          <cell r="A2">
            <v>0</v>
          </cell>
        </row>
      </sheetData>
      <sheetData sheetId="1438">
        <row r="2">
          <cell r="A2">
            <v>0</v>
          </cell>
        </row>
      </sheetData>
      <sheetData sheetId="1439">
        <row r="2">
          <cell r="A2">
            <v>0</v>
          </cell>
        </row>
      </sheetData>
      <sheetData sheetId="1440">
        <row r="2">
          <cell r="A2">
            <v>0</v>
          </cell>
        </row>
      </sheetData>
      <sheetData sheetId="1441">
        <row r="2">
          <cell r="A2">
            <v>0</v>
          </cell>
        </row>
      </sheetData>
      <sheetData sheetId="1442">
        <row r="2">
          <cell r="A2">
            <v>0</v>
          </cell>
        </row>
      </sheetData>
      <sheetData sheetId="1443">
        <row r="2">
          <cell r="A2">
            <v>0</v>
          </cell>
        </row>
      </sheetData>
      <sheetData sheetId="1444">
        <row r="2">
          <cell r="A2">
            <v>0</v>
          </cell>
        </row>
      </sheetData>
      <sheetData sheetId="1445">
        <row r="2">
          <cell r="A2">
            <v>0</v>
          </cell>
        </row>
      </sheetData>
      <sheetData sheetId="1446">
        <row r="2">
          <cell r="A2">
            <v>0</v>
          </cell>
        </row>
      </sheetData>
      <sheetData sheetId="1447">
        <row r="2">
          <cell r="A2">
            <v>0</v>
          </cell>
        </row>
      </sheetData>
      <sheetData sheetId="1448">
        <row r="2">
          <cell r="A2">
            <v>0</v>
          </cell>
        </row>
      </sheetData>
      <sheetData sheetId="1449">
        <row r="2">
          <cell r="A2">
            <v>0</v>
          </cell>
        </row>
      </sheetData>
      <sheetData sheetId="1450">
        <row r="2">
          <cell r="A2">
            <v>0</v>
          </cell>
        </row>
      </sheetData>
      <sheetData sheetId="1451">
        <row r="2">
          <cell r="A2">
            <v>0</v>
          </cell>
        </row>
      </sheetData>
      <sheetData sheetId="1452">
        <row r="2">
          <cell r="A2">
            <v>0</v>
          </cell>
        </row>
      </sheetData>
      <sheetData sheetId="1453">
        <row r="2">
          <cell r="A2">
            <v>0</v>
          </cell>
        </row>
      </sheetData>
      <sheetData sheetId="1454">
        <row r="2">
          <cell r="A2">
            <v>0</v>
          </cell>
        </row>
      </sheetData>
      <sheetData sheetId="1455">
        <row r="2">
          <cell r="A2">
            <v>0</v>
          </cell>
        </row>
      </sheetData>
      <sheetData sheetId="1456">
        <row r="2">
          <cell r="A2">
            <v>0</v>
          </cell>
        </row>
      </sheetData>
      <sheetData sheetId="1457">
        <row r="2">
          <cell r="A2">
            <v>0</v>
          </cell>
        </row>
      </sheetData>
      <sheetData sheetId="1458">
        <row r="2">
          <cell r="A2">
            <v>0</v>
          </cell>
        </row>
      </sheetData>
      <sheetData sheetId="1459">
        <row r="2">
          <cell r="A2">
            <v>0</v>
          </cell>
        </row>
      </sheetData>
      <sheetData sheetId="1460">
        <row r="2">
          <cell r="A2">
            <v>0</v>
          </cell>
        </row>
      </sheetData>
      <sheetData sheetId="1461">
        <row r="2">
          <cell r="A2">
            <v>0</v>
          </cell>
        </row>
      </sheetData>
      <sheetData sheetId="1462">
        <row r="2">
          <cell r="A2">
            <v>0</v>
          </cell>
        </row>
      </sheetData>
      <sheetData sheetId="1463">
        <row r="2">
          <cell r="A2">
            <v>0</v>
          </cell>
        </row>
      </sheetData>
      <sheetData sheetId="1464">
        <row r="2">
          <cell r="A2">
            <v>0</v>
          </cell>
        </row>
      </sheetData>
      <sheetData sheetId="1465">
        <row r="2">
          <cell r="A2">
            <v>0</v>
          </cell>
        </row>
      </sheetData>
      <sheetData sheetId="1466">
        <row r="2">
          <cell r="A2">
            <v>0</v>
          </cell>
        </row>
      </sheetData>
      <sheetData sheetId="1467">
        <row r="2">
          <cell r="A2">
            <v>0</v>
          </cell>
        </row>
      </sheetData>
      <sheetData sheetId="1468">
        <row r="2">
          <cell r="A2">
            <v>0</v>
          </cell>
        </row>
      </sheetData>
      <sheetData sheetId="1469">
        <row r="2">
          <cell r="A2">
            <v>0</v>
          </cell>
        </row>
      </sheetData>
      <sheetData sheetId="1470">
        <row r="2">
          <cell r="A2">
            <v>0</v>
          </cell>
        </row>
      </sheetData>
      <sheetData sheetId="1471">
        <row r="2">
          <cell r="A2">
            <v>0</v>
          </cell>
        </row>
      </sheetData>
      <sheetData sheetId="1472">
        <row r="2">
          <cell r="A2">
            <v>0</v>
          </cell>
        </row>
      </sheetData>
      <sheetData sheetId="1473">
        <row r="2">
          <cell r="A2">
            <v>0</v>
          </cell>
        </row>
      </sheetData>
      <sheetData sheetId="1474">
        <row r="2">
          <cell r="A2">
            <v>0</v>
          </cell>
        </row>
      </sheetData>
      <sheetData sheetId="1475">
        <row r="2">
          <cell r="A2">
            <v>0</v>
          </cell>
        </row>
      </sheetData>
      <sheetData sheetId="1476">
        <row r="2">
          <cell r="A2">
            <v>0</v>
          </cell>
        </row>
      </sheetData>
      <sheetData sheetId="1477">
        <row r="2">
          <cell r="A2">
            <v>0</v>
          </cell>
        </row>
      </sheetData>
      <sheetData sheetId="1478">
        <row r="2">
          <cell r="A2">
            <v>0</v>
          </cell>
        </row>
      </sheetData>
      <sheetData sheetId="1479">
        <row r="8">
          <cell r="D8">
            <v>15739</v>
          </cell>
        </row>
      </sheetData>
      <sheetData sheetId="1480">
        <row r="8">
          <cell r="D8">
            <v>15739</v>
          </cell>
        </row>
      </sheetData>
      <sheetData sheetId="1481">
        <row r="8">
          <cell r="D8">
            <v>15739</v>
          </cell>
        </row>
      </sheetData>
      <sheetData sheetId="1482">
        <row r="8">
          <cell r="D8">
            <v>15739</v>
          </cell>
        </row>
      </sheetData>
      <sheetData sheetId="1483">
        <row r="8">
          <cell r="D8">
            <v>15739</v>
          </cell>
        </row>
      </sheetData>
      <sheetData sheetId="1484">
        <row r="8">
          <cell r="D8">
            <v>15739</v>
          </cell>
        </row>
      </sheetData>
      <sheetData sheetId="1485">
        <row r="8">
          <cell r="D8">
            <v>15739</v>
          </cell>
        </row>
      </sheetData>
      <sheetData sheetId="1486">
        <row r="8">
          <cell r="D8">
            <v>15739</v>
          </cell>
        </row>
      </sheetData>
      <sheetData sheetId="1487">
        <row r="8">
          <cell r="D8">
            <v>15739</v>
          </cell>
        </row>
      </sheetData>
      <sheetData sheetId="1488">
        <row r="8">
          <cell r="D8">
            <v>15739</v>
          </cell>
        </row>
      </sheetData>
      <sheetData sheetId="1489">
        <row r="8">
          <cell r="D8">
            <v>15739</v>
          </cell>
        </row>
      </sheetData>
      <sheetData sheetId="1490">
        <row r="8">
          <cell r="D8">
            <v>15739</v>
          </cell>
        </row>
      </sheetData>
      <sheetData sheetId="1491">
        <row r="8">
          <cell r="D8">
            <v>15739</v>
          </cell>
        </row>
      </sheetData>
      <sheetData sheetId="1492">
        <row r="8">
          <cell r="D8">
            <v>15739</v>
          </cell>
        </row>
      </sheetData>
      <sheetData sheetId="1493">
        <row r="8">
          <cell r="D8">
            <v>15739</v>
          </cell>
        </row>
      </sheetData>
      <sheetData sheetId="1494">
        <row r="8">
          <cell r="D8">
            <v>15739</v>
          </cell>
        </row>
      </sheetData>
      <sheetData sheetId="1495">
        <row r="8">
          <cell r="D8">
            <v>15739</v>
          </cell>
        </row>
      </sheetData>
      <sheetData sheetId="1496">
        <row r="8">
          <cell r="D8">
            <v>15739</v>
          </cell>
        </row>
      </sheetData>
      <sheetData sheetId="1497">
        <row r="8">
          <cell r="D8">
            <v>15739</v>
          </cell>
        </row>
      </sheetData>
      <sheetData sheetId="1498">
        <row r="8">
          <cell r="D8">
            <v>15739</v>
          </cell>
        </row>
      </sheetData>
      <sheetData sheetId="1499">
        <row r="8">
          <cell r="D8">
            <v>15739</v>
          </cell>
        </row>
      </sheetData>
      <sheetData sheetId="1500">
        <row r="8">
          <cell r="D8">
            <v>15739</v>
          </cell>
        </row>
      </sheetData>
      <sheetData sheetId="1501">
        <row r="8">
          <cell r="D8">
            <v>15739</v>
          </cell>
        </row>
      </sheetData>
      <sheetData sheetId="1502">
        <row r="8">
          <cell r="D8">
            <v>15739</v>
          </cell>
        </row>
      </sheetData>
      <sheetData sheetId="1503">
        <row r="8">
          <cell r="D8">
            <v>15739</v>
          </cell>
        </row>
      </sheetData>
      <sheetData sheetId="1504">
        <row r="8">
          <cell r="D8">
            <v>15739</v>
          </cell>
        </row>
      </sheetData>
      <sheetData sheetId="1505">
        <row r="8">
          <cell r="D8">
            <v>15739</v>
          </cell>
        </row>
      </sheetData>
      <sheetData sheetId="1506">
        <row r="8">
          <cell r="D8">
            <v>15739</v>
          </cell>
        </row>
      </sheetData>
      <sheetData sheetId="1507">
        <row r="8">
          <cell r="D8">
            <v>15739</v>
          </cell>
        </row>
      </sheetData>
      <sheetData sheetId="1508">
        <row r="8">
          <cell r="D8">
            <v>15739</v>
          </cell>
        </row>
      </sheetData>
      <sheetData sheetId="1509">
        <row r="8">
          <cell r="D8">
            <v>15739</v>
          </cell>
        </row>
      </sheetData>
      <sheetData sheetId="1510">
        <row r="8">
          <cell r="D8">
            <v>15739</v>
          </cell>
        </row>
      </sheetData>
      <sheetData sheetId="1511">
        <row r="8">
          <cell r="D8">
            <v>15739</v>
          </cell>
        </row>
      </sheetData>
      <sheetData sheetId="1512">
        <row r="8">
          <cell r="D8">
            <v>15739</v>
          </cell>
        </row>
      </sheetData>
      <sheetData sheetId="1513">
        <row r="8">
          <cell r="D8">
            <v>15739</v>
          </cell>
        </row>
      </sheetData>
      <sheetData sheetId="1514">
        <row r="8">
          <cell r="D8">
            <v>15739</v>
          </cell>
        </row>
      </sheetData>
      <sheetData sheetId="1515">
        <row r="8">
          <cell r="D8">
            <v>15739</v>
          </cell>
        </row>
      </sheetData>
      <sheetData sheetId="1516">
        <row r="8">
          <cell r="D8">
            <v>15739</v>
          </cell>
        </row>
      </sheetData>
      <sheetData sheetId="1517">
        <row r="8">
          <cell r="D8">
            <v>15739</v>
          </cell>
        </row>
      </sheetData>
      <sheetData sheetId="1518">
        <row r="8">
          <cell r="D8">
            <v>15739</v>
          </cell>
        </row>
      </sheetData>
      <sheetData sheetId="1519">
        <row r="8">
          <cell r="D8">
            <v>15739</v>
          </cell>
        </row>
      </sheetData>
      <sheetData sheetId="1520">
        <row r="2">
          <cell r="A2">
            <v>0</v>
          </cell>
        </row>
      </sheetData>
      <sheetData sheetId="1521">
        <row r="8">
          <cell r="D8">
            <v>15739</v>
          </cell>
        </row>
      </sheetData>
      <sheetData sheetId="1522">
        <row r="8">
          <cell r="D8">
            <v>15739</v>
          </cell>
        </row>
      </sheetData>
      <sheetData sheetId="1523">
        <row r="2">
          <cell r="A2">
            <v>0</v>
          </cell>
        </row>
      </sheetData>
      <sheetData sheetId="1524">
        <row r="2">
          <cell r="A2">
            <v>0</v>
          </cell>
        </row>
      </sheetData>
      <sheetData sheetId="1525">
        <row r="2">
          <cell r="A2">
            <v>0</v>
          </cell>
        </row>
      </sheetData>
      <sheetData sheetId="1526">
        <row r="2">
          <cell r="A2">
            <v>0</v>
          </cell>
        </row>
      </sheetData>
      <sheetData sheetId="1527">
        <row r="8">
          <cell r="D8">
            <v>15739</v>
          </cell>
        </row>
      </sheetData>
      <sheetData sheetId="1528">
        <row r="8">
          <cell r="D8">
            <v>15739</v>
          </cell>
        </row>
      </sheetData>
      <sheetData sheetId="1529">
        <row r="2">
          <cell r="A2">
            <v>0</v>
          </cell>
        </row>
      </sheetData>
      <sheetData sheetId="1530">
        <row r="2">
          <cell r="A2">
            <v>0</v>
          </cell>
        </row>
      </sheetData>
      <sheetData sheetId="1531">
        <row r="2">
          <cell r="A2">
            <v>0</v>
          </cell>
        </row>
      </sheetData>
      <sheetData sheetId="1532">
        <row r="2">
          <cell r="A2">
            <v>0</v>
          </cell>
        </row>
      </sheetData>
      <sheetData sheetId="1533">
        <row r="8">
          <cell r="D8">
            <v>15739</v>
          </cell>
        </row>
      </sheetData>
      <sheetData sheetId="1534">
        <row r="8">
          <cell r="D8">
            <v>15739</v>
          </cell>
        </row>
      </sheetData>
      <sheetData sheetId="1535">
        <row r="2">
          <cell r="A2">
            <v>0</v>
          </cell>
        </row>
      </sheetData>
      <sheetData sheetId="1536">
        <row r="2">
          <cell r="A2">
            <v>0</v>
          </cell>
        </row>
      </sheetData>
      <sheetData sheetId="1537">
        <row r="2">
          <cell r="A2">
            <v>0</v>
          </cell>
        </row>
      </sheetData>
      <sheetData sheetId="1538">
        <row r="2">
          <cell r="A2">
            <v>0</v>
          </cell>
        </row>
      </sheetData>
      <sheetData sheetId="1539">
        <row r="8">
          <cell r="D8">
            <v>15739</v>
          </cell>
        </row>
      </sheetData>
      <sheetData sheetId="1540">
        <row r="8">
          <cell r="D8">
            <v>15739</v>
          </cell>
        </row>
      </sheetData>
      <sheetData sheetId="1541">
        <row r="2">
          <cell r="A2">
            <v>0</v>
          </cell>
        </row>
      </sheetData>
      <sheetData sheetId="1542">
        <row r="2">
          <cell r="A2">
            <v>0</v>
          </cell>
        </row>
      </sheetData>
      <sheetData sheetId="1543">
        <row r="2">
          <cell r="A2">
            <v>0</v>
          </cell>
        </row>
      </sheetData>
      <sheetData sheetId="1544">
        <row r="2">
          <cell r="A2">
            <v>0</v>
          </cell>
        </row>
      </sheetData>
      <sheetData sheetId="1545">
        <row r="8">
          <cell r="D8">
            <v>15739</v>
          </cell>
        </row>
      </sheetData>
      <sheetData sheetId="1546">
        <row r="8">
          <cell r="D8">
            <v>15739</v>
          </cell>
        </row>
      </sheetData>
      <sheetData sheetId="1547">
        <row r="2">
          <cell r="A2">
            <v>0</v>
          </cell>
        </row>
      </sheetData>
      <sheetData sheetId="1548">
        <row r="2">
          <cell r="A2">
            <v>0</v>
          </cell>
        </row>
      </sheetData>
      <sheetData sheetId="1549">
        <row r="2">
          <cell r="A2">
            <v>0</v>
          </cell>
        </row>
      </sheetData>
      <sheetData sheetId="1550">
        <row r="2">
          <cell r="A2">
            <v>0</v>
          </cell>
        </row>
      </sheetData>
      <sheetData sheetId="1551">
        <row r="2">
          <cell r="A2">
            <v>0</v>
          </cell>
        </row>
      </sheetData>
      <sheetData sheetId="1552">
        <row r="8">
          <cell r="D8">
            <v>15739</v>
          </cell>
        </row>
      </sheetData>
      <sheetData sheetId="1553">
        <row r="2">
          <cell r="A2">
            <v>0</v>
          </cell>
        </row>
      </sheetData>
      <sheetData sheetId="1554">
        <row r="2">
          <cell r="A2">
            <v>0</v>
          </cell>
        </row>
      </sheetData>
      <sheetData sheetId="1555">
        <row r="2">
          <cell r="A2">
            <v>0</v>
          </cell>
        </row>
      </sheetData>
      <sheetData sheetId="1556">
        <row r="2">
          <cell r="A2">
            <v>0</v>
          </cell>
        </row>
      </sheetData>
      <sheetData sheetId="1557">
        <row r="2">
          <cell r="A2">
            <v>0</v>
          </cell>
        </row>
      </sheetData>
      <sheetData sheetId="1558">
        <row r="8">
          <cell r="D8">
            <v>15739</v>
          </cell>
        </row>
      </sheetData>
      <sheetData sheetId="1559">
        <row r="2">
          <cell r="A2">
            <v>0</v>
          </cell>
        </row>
      </sheetData>
      <sheetData sheetId="1560">
        <row r="2">
          <cell r="A2">
            <v>0</v>
          </cell>
        </row>
      </sheetData>
      <sheetData sheetId="1561">
        <row r="2">
          <cell r="A2">
            <v>0</v>
          </cell>
        </row>
      </sheetData>
      <sheetData sheetId="1562">
        <row r="2">
          <cell r="A2">
            <v>0</v>
          </cell>
        </row>
      </sheetData>
      <sheetData sheetId="1563">
        <row r="2">
          <cell r="A2">
            <v>0</v>
          </cell>
        </row>
      </sheetData>
      <sheetData sheetId="1564">
        <row r="8">
          <cell r="D8">
            <v>15739</v>
          </cell>
        </row>
      </sheetData>
      <sheetData sheetId="1565">
        <row r="2">
          <cell r="A2">
            <v>0</v>
          </cell>
        </row>
      </sheetData>
      <sheetData sheetId="1566">
        <row r="2">
          <cell r="A2">
            <v>0</v>
          </cell>
        </row>
      </sheetData>
      <sheetData sheetId="1567">
        <row r="2">
          <cell r="A2">
            <v>0</v>
          </cell>
        </row>
      </sheetData>
      <sheetData sheetId="1568">
        <row r="2">
          <cell r="A2">
            <v>0</v>
          </cell>
        </row>
      </sheetData>
      <sheetData sheetId="1569">
        <row r="2">
          <cell r="A2">
            <v>0</v>
          </cell>
        </row>
      </sheetData>
      <sheetData sheetId="1570"/>
      <sheetData sheetId="1571"/>
      <sheetData sheetId="1572">
        <row r="2">
          <cell r="A2">
            <v>0</v>
          </cell>
        </row>
      </sheetData>
      <sheetData sheetId="1573">
        <row r="2">
          <cell r="A2">
            <v>0</v>
          </cell>
        </row>
      </sheetData>
      <sheetData sheetId="1574">
        <row r="2">
          <cell r="A2">
            <v>0</v>
          </cell>
        </row>
      </sheetData>
      <sheetData sheetId="1575">
        <row r="2">
          <cell r="A2">
            <v>0</v>
          </cell>
        </row>
      </sheetData>
      <sheetData sheetId="1576"/>
      <sheetData sheetId="1577"/>
      <sheetData sheetId="1578">
        <row r="2">
          <cell r="A2">
            <v>0</v>
          </cell>
        </row>
      </sheetData>
      <sheetData sheetId="1579">
        <row r="2">
          <cell r="A2">
            <v>0</v>
          </cell>
        </row>
      </sheetData>
      <sheetData sheetId="1580">
        <row r="2">
          <cell r="A2">
            <v>0</v>
          </cell>
        </row>
      </sheetData>
      <sheetData sheetId="1581">
        <row r="2">
          <cell r="A2">
            <v>0</v>
          </cell>
        </row>
      </sheetData>
      <sheetData sheetId="1582"/>
      <sheetData sheetId="1583"/>
      <sheetData sheetId="1584">
        <row r="2">
          <cell r="A2">
            <v>0</v>
          </cell>
        </row>
      </sheetData>
      <sheetData sheetId="1585">
        <row r="2">
          <cell r="A2">
            <v>0</v>
          </cell>
        </row>
      </sheetData>
      <sheetData sheetId="1586">
        <row r="2">
          <cell r="A2">
            <v>0</v>
          </cell>
        </row>
      </sheetData>
      <sheetData sheetId="1587"/>
      <sheetData sheetId="1588"/>
      <sheetData sheetId="1589">
        <row r="2">
          <cell r="A2">
            <v>0</v>
          </cell>
        </row>
      </sheetData>
      <sheetData sheetId="1590">
        <row r="2">
          <cell r="A2">
            <v>0</v>
          </cell>
        </row>
      </sheetData>
      <sheetData sheetId="1591">
        <row r="2">
          <cell r="A2">
            <v>0</v>
          </cell>
        </row>
      </sheetData>
      <sheetData sheetId="1592">
        <row r="2">
          <cell r="A2">
            <v>0</v>
          </cell>
        </row>
      </sheetData>
      <sheetData sheetId="1593">
        <row r="2">
          <cell r="A2">
            <v>0</v>
          </cell>
        </row>
      </sheetData>
      <sheetData sheetId="1594">
        <row r="2">
          <cell r="A2">
            <v>0</v>
          </cell>
        </row>
      </sheetData>
      <sheetData sheetId="1595">
        <row r="2">
          <cell r="A2">
            <v>0</v>
          </cell>
        </row>
      </sheetData>
      <sheetData sheetId="1596">
        <row r="2">
          <cell r="A2">
            <v>0</v>
          </cell>
        </row>
      </sheetData>
      <sheetData sheetId="1597">
        <row r="2">
          <cell r="A2">
            <v>0</v>
          </cell>
        </row>
      </sheetData>
      <sheetData sheetId="1598">
        <row r="2">
          <cell r="A2">
            <v>0</v>
          </cell>
        </row>
      </sheetData>
      <sheetData sheetId="1599">
        <row r="2">
          <cell r="A2">
            <v>0</v>
          </cell>
        </row>
      </sheetData>
      <sheetData sheetId="1600">
        <row r="2">
          <cell r="A2">
            <v>0</v>
          </cell>
        </row>
      </sheetData>
      <sheetData sheetId="1601">
        <row r="2">
          <cell r="A2">
            <v>0</v>
          </cell>
        </row>
      </sheetData>
      <sheetData sheetId="1602">
        <row r="2">
          <cell r="A2">
            <v>0</v>
          </cell>
        </row>
      </sheetData>
      <sheetData sheetId="1603">
        <row r="2">
          <cell r="A2">
            <v>0</v>
          </cell>
        </row>
      </sheetData>
      <sheetData sheetId="1604">
        <row r="2">
          <cell r="A2">
            <v>0</v>
          </cell>
        </row>
      </sheetData>
      <sheetData sheetId="1605">
        <row r="2">
          <cell r="A2">
            <v>0</v>
          </cell>
        </row>
      </sheetData>
      <sheetData sheetId="1606">
        <row r="2">
          <cell r="A2">
            <v>0</v>
          </cell>
        </row>
      </sheetData>
      <sheetData sheetId="1607">
        <row r="2">
          <cell r="A2">
            <v>0</v>
          </cell>
        </row>
      </sheetData>
      <sheetData sheetId="1608">
        <row r="2">
          <cell r="A2">
            <v>0</v>
          </cell>
        </row>
      </sheetData>
      <sheetData sheetId="1609">
        <row r="2">
          <cell r="A2">
            <v>0</v>
          </cell>
        </row>
      </sheetData>
      <sheetData sheetId="1610">
        <row r="2">
          <cell r="A2">
            <v>0</v>
          </cell>
        </row>
      </sheetData>
      <sheetData sheetId="1611">
        <row r="2">
          <cell r="A2">
            <v>0</v>
          </cell>
        </row>
      </sheetData>
      <sheetData sheetId="1612">
        <row r="2">
          <cell r="A2">
            <v>0</v>
          </cell>
        </row>
      </sheetData>
      <sheetData sheetId="1613">
        <row r="2">
          <cell r="A2">
            <v>0</v>
          </cell>
        </row>
      </sheetData>
      <sheetData sheetId="1614">
        <row r="2">
          <cell r="A2">
            <v>0</v>
          </cell>
        </row>
      </sheetData>
      <sheetData sheetId="1615">
        <row r="2">
          <cell r="A2">
            <v>0</v>
          </cell>
        </row>
      </sheetData>
      <sheetData sheetId="1616">
        <row r="2">
          <cell r="A2">
            <v>0</v>
          </cell>
        </row>
      </sheetData>
      <sheetData sheetId="1617">
        <row r="2">
          <cell r="A2">
            <v>0</v>
          </cell>
        </row>
      </sheetData>
      <sheetData sheetId="1618">
        <row r="2">
          <cell r="A2">
            <v>0</v>
          </cell>
        </row>
      </sheetData>
      <sheetData sheetId="1619">
        <row r="2">
          <cell r="A2">
            <v>0</v>
          </cell>
        </row>
      </sheetData>
      <sheetData sheetId="1620">
        <row r="2">
          <cell r="A2">
            <v>0</v>
          </cell>
        </row>
      </sheetData>
      <sheetData sheetId="1621">
        <row r="2">
          <cell r="A2">
            <v>0</v>
          </cell>
        </row>
      </sheetData>
      <sheetData sheetId="1622">
        <row r="2">
          <cell r="A2">
            <v>0</v>
          </cell>
        </row>
      </sheetData>
      <sheetData sheetId="1623">
        <row r="2">
          <cell r="A2">
            <v>0</v>
          </cell>
        </row>
      </sheetData>
      <sheetData sheetId="1624">
        <row r="2">
          <cell r="A2">
            <v>0</v>
          </cell>
        </row>
      </sheetData>
      <sheetData sheetId="1625">
        <row r="2">
          <cell r="A2">
            <v>0</v>
          </cell>
        </row>
      </sheetData>
      <sheetData sheetId="1626">
        <row r="2">
          <cell r="A2">
            <v>0</v>
          </cell>
        </row>
      </sheetData>
      <sheetData sheetId="1627">
        <row r="2">
          <cell r="A2">
            <v>0</v>
          </cell>
        </row>
      </sheetData>
      <sheetData sheetId="1628">
        <row r="2">
          <cell r="A2">
            <v>0</v>
          </cell>
        </row>
      </sheetData>
      <sheetData sheetId="1629">
        <row r="2">
          <cell r="A2">
            <v>0</v>
          </cell>
        </row>
      </sheetData>
      <sheetData sheetId="1630">
        <row r="2">
          <cell r="A2">
            <v>0</v>
          </cell>
        </row>
      </sheetData>
      <sheetData sheetId="1631">
        <row r="2">
          <cell r="A2">
            <v>0</v>
          </cell>
        </row>
      </sheetData>
      <sheetData sheetId="1632">
        <row r="2">
          <cell r="A2">
            <v>0</v>
          </cell>
        </row>
      </sheetData>
      <sheetData sheetId="1633">
        <row r="2">
          <cell r="A2">
            <v>0</v>
          </cell>
        </row>
      </sheetData>
      <sheetData sheetId="1634">
        <row r="2">
          <cell r="A2">
            <v>0</v>
          </cell>
        </row>
      </sheetData>
      <sheetData sheetId="1635">
        <row r="2">
          <cell r="A2">
            <v>0</v>
          </cell>
        </row>
      </sheetData>
      <sheetData sheetId="1636">
        <row r="2">
          <cell r="A2">
            <v>0</v>
          </cell>
        </row>
      </sheetData>
      <sheetData sheetId="1637">
        <row r="2">
          <cell r="A2">
            <v>0</v>
          </cell>
        </row>
      </sheetData>
      <sheetData sheetId="1638">
        <row r="2">
          <cell r="A2">
            <v>0</v>
          </cell>
        </row>
      </sheetData>
      <sheetData sheetId="1639">
        <row r="2">
          <cell r="A2">
            <v>0</v>
          </cell>
        </row>
      </sheetData>
      <sheetData sheetId="1640">
        <row r="2">
          <cell r="A2">
            <v>0</v>
          </cell>
        </row>
      </sheetData>
      <sheetData sheetId="1641">
        <row r="2">
          <cell r="A2">
            <v>0</v>
          </cell>
        </row>
      </sheetData>
      <sheetData sheetId="1642">
        <row r="2">
          <cell r="A2">
            <v>0</v>
          </cell>
        </row>
      </sheetData>
      <sheetData sheetId="1643">
        <row r="2">
          <cell r="A2">
            <v>0</v>
          </cell>
        </row>
      </sheetData>
      <sheetData sheetId="1644">
        <row r="2">
          <cell r="A2">
            <v>0</v>
          </cell>
        </row>
      </sheetData>
      <sheetData sheetId="1645">
        <row r="2">
          <cell r="A2">
            <v>0</v>
          </cell>
        </row>
      </sheetData>
      <sheetData sheetId="1646">
        <row r="2">
          <cell r="A2">
            <v>0</v>
          </cell>
        </row>
      </sheetData>
      <sheetData sheetId="1647">
        <row r="2">
          <cell r="A2">
            <v>0</v>
          </cell>
        </row>
      </sheetData>
      <sheetData sheetId="1648">
        <row r="2">
          <cell r="A2">
            <v>0</v>
          </cell>
        </row>
      </sheetData>
      <sheetData sheetId="1649">
        <row r="2">
          <cell r="A2">
            <v>0</v>
          </cell>
        </row>
      </sheetData>
      <sheetData sheetId="1650">
        <row r="2">
          <cell r="A2">
            <v>0</v>
          </cell>
        </row>
      </sheetData>
      <sheetData sheetId="1651">
        <row r="2">
          <cell r="A2">
            <v>0</v>
          </cell>
        </row>
      </sheetData>
      <sheetData sheetId="1652">
        <row r="2">
          <cell r="A2">
            <v>0</v>
          </cell>
        </row>
      </sheetData>
      <sheetData sheetId="1653">
        <row r="2">
          <cell r="A2">
            <v>0</v>
          </cell>
        </row>
      </sheetData>
      <sheetData sheetId="1654">
        <row r="2">
          <cell r="A2">
            <v>0</v>
          </cell>
        </row>
      </sheetData>
      <sheetData sheetId="1655">
        <row r="2">
          <cell r="A2">
            <v>0</v>
          </cell>
        </row>
      </sheetData>
      <sheetData sheetId="1656">
        <row r="2">
          <cell r="A2">
            <v>0</v>
          </cell>
        </row>
      </sheetData>
      <sheetData sheetId="1657">
        <row r="2">
          <cell r="A2">
            <v>0</v>
          </cell>
        </row>
      </sheetData>
      <sheetData sheetId="1658">
        <row r="2">
          <cell r="A2">
            <v>0</v>
          </cell>
        </row>
      </sheetData>
      <sheetData sheetId="1659">
        <row r="2">
          <cell r="A2">
            <v>0</v>
          </cell>
        </row>
      </sheetData>
      <sheetData sheetId="1660">
        <row r="2">
          <cell r="A2">
            <v>0</v>
          </cell>
        </row>
      </sheetData>
      <sheetData sheetId="1661">
        <row r="2">
          <cell r="A2">
            <v>0</v>
          </cell>
        </row>
      </sheetData>
      <sheetData sheetId="1662">
        <row r="2">
          <cell r="A2">
            <v>0</v>
          </cell>
        </row>
      </sheetData>
      <sheetData sheetId="1663">
        <row r="2">
          <cell r="A2">
            <v>0</v>
          </cell>
        </row>
      </sheetData>
      <sheetData sheetId="1664">
        <row r="2">
          <cell r="A2">
            <v>0</v>
          </cell>
        </row>
      </sheetData>
      <sheetData sheetId="1665">
        <row r="2">
          <cell r="A2">
            <v>0</v>
          </cell>
        </row>
      </sheetData>
      <sheetData sheetId="1666">
        <row r="2">
          <cell r="A2">
            <v>0</v>
          </cell>
        </row>
      </sheetData>
      <sheetData sheetId="1667">
        <row r="2">
          <cell r="A2">
            <v>0</v>
          </cell>
        </row>
      </sheetData>
      <sheetData sheetId="1668">
        <row r="2">
          <cell r="A2">
            <v>0</v>
          </cell>
        </row>
      </sheetData>
      <sheetData sheetId="1669">
        <row r="2">
          <cell r="A2">
            <v>0</v>
          </cell>
        </row>
      </sheetData>
      <sheetData sheetId="1670">
        <row r="2">
          <cell r="A2">
            <v>0</v>
          </cell>
        </row>
      </sheetData>
      <sheetData sheetId="1671">
        <row r="2">
          <cell r="A2">
            <v>0</v>
          </cell>
        </row>
      </sheetData>
      <sheetData sheetId="1672">
        <row r="2">
          <cell r="A2">
            <v>0</v>
          </cell>
        </row>
      </sheetData>
      <sheetData sheetId="1673">
        <row r="2">
          <cell r="A2">
            <v>0</v>
          </cell>
        </row>
      </sheetData>
      <sheetData sheetId="1674">
        <row r="2">
          <cell r="A2">
            <v>0</v>
          </cell>
        </row>
      </sheetData>
      <sheetData sheetId="1675">
        <row r="2">
          <cell r="A2">
            <v>0</v>
          </cell>
        </row>
      </sheetData>
      <sheetData sheetId="1676">
        <row r="2">
          <cell r="A2">
            <v>0</v>
          </cell>
        </row>
      </sheetData>
      <sheetData sheetId="1677">
        <row r="2">
          <cell r="A2">
            <v>0</v>
          </cell>
        </row>
      </sheetData>
      <sheetData sheetId="1678">
        <row r="2">
          <cell r="A2">
            <v>0</v>
          </cell>
        </row>
      </sheetData>
      <sheetData sheetId="1679">
        <row r="2">
          <cell r="A2">
            <v>0</v>
          </cell>
        </row>
      </sheetData>
      <sheetData sheetId="1680">
        <row r="2">
          <cell r="A2">
            <v>0</v>
          </cell>
        </row>
      </sheetData>
      <sheetData sheetId="1681">
        <row r="2">
          <cell r="A2">
            <v>0</v>
          </cell>
        </row>
      </sheetData>
      <sheetData sheetId="1682">
        <row r="2">
          <cell r="A2">
            <v>0</v>
          </cell>
        </row>
      </sheetData>
      <sheetData sheetId="1683">
        <row r="2">
          <cell r="A2">
            <v>0</v>
          </cell>
        </row>
      </sheetData>
      <sheetData sheetId="1684">
        <row r="2">
          <cell r="A2">
            <v>0</v>
          </cell>
        </row>
      </sheetData>
      <sheetData sheetId="1685">
        <row r="2">
          <cell r="A2">
            <v>0</v>
          </cell>
        </row>
      </sheetData>
      <sheetData sheetId="1686">
        <row r="2">
          <cell r="A2">
            <v>0</v>
          </cell>
        </row>
      </sheetData>
      <sheetData sheetId="1687">
        <row r="2">
          <cell r="A2">
            <v>0</v>
          </cell>
        </row>
      </sheetData>
      <sheetData sheetId="1688">
        <row r="2">
          <cell r="A2">
            <v>0</v>
          </cell>
        </row>
      </sheetData>
      <sheetData sheetId="1689">
        <row r="2">
          <cell r="A2">
            <v>0</v>
          </cell>
        </row>
      </sheetData>
      <sheetData sheetId="1690">
        <row r="2">
          <cell r="A2">
            <v>0</v>
          </cell>
        </row>
      </sheetData>
      <sheetData sheetId="1691">
        <row r="2">
          <cell r="A2">
            <v>0</v>
          </cell>
        </row>
      </sheetData>
      <sheetData sheetId="1692">
        <row r="2">
          <cell r="A2">
            <v>0</v>
          </cell>
        </row>
      </sheetData>
      <sheetData sheetId="1693">
        <row r="2">
          <cell r="A2">
            <v>0</v>
          </cell>
        </row>
      </sheetData>
      <sheetData sheetId="1694">
        <row r="2">
          <cell r="A2">
            <v>0</v>
          </cell>
        </row>
      </sheetData>
      <sheetData sheetId="1695">
        <row r="2">
          <cell r="A2">
            <v>0</v>
          </cell>
        </row>
      </sheetData>
      <sheetData sheetId="1696">
        <row r="2">
          <cell r="A2">
            <v>0</v>
          </cell>
        </row>
      </sheetData>
      <sheetData sheetId="1697">
        <row r="2">
          <cell r="A2">
            <v>0</v>
          </cell>
        </row>
      </sheetData>
      <sheetData sheetId="1698">
        <row r="2">
          <cell r="A2">
            <v>0</v>
          </cell>
        </row>
      </sheetData>
      <sheetData sheetId="1699">
        <row r="2">
          <cell r="A2">
            <v>0</v>
          </cell>
        </row>
      </sheetData>
      <sheetData sheetId="1700">
        <row r="2">
          <cell r="A2">
            <v>0</v>
          </cell>
        </row>
      </sheetData>
      <sheetData sheetId="1701">
        <row r="2">
          <cell r="A2">
            <v>0</v>
          </cell>
        </row>
      </sheetData>
      <sheetData sheetId="1702">
        <row r="2">
          <cell r="A2">
            <v>0</v>
          </cell>
        </row>
      </sheetData>
      <sheetData sheetId="1703">
        <row r="2">
          <cell r="A2">
            <v>0</v>
          </cell>
        </row>
      </sheetData>
      <sheetData sheetId="1704">
        <row r="2">
          <cell r="A2">
            <v>0</v>
          </cell>
        </row>
      </sheetData>
      <sheetData sheetId="1705">
        <row r="2">
          <cell r="A2">
            <v>0</v>
          </cell>
        </row>
      </sheetData>
      <sheetData sheetId="1706">
        <row r="2">
          <cell r="A2">
            <v>0</v>
          </cell>
        </row>
      </sheetData>
      <sheetData sheetId="1707">
        <row r="2">
          <cell r="A2">
            <v>0</v>
          </cell>
        </row>
      </sheetData>
      <sheetData sheetId="1708">
        <row r="2">
          <cell r="A2">
            <v>0</v>
          </cell>
        </row>
      </sheetData>
      <sheetData sheetId="1709">
        <row r="2">
          <cell r="A2">
            <v>0</v>
          </cell>
        </row>
      </sheetData>
      <sheetData sheetId="1710">
        <row r="2">
          <cell r="A2">
            <v>0</v>
          </cell>
        </row>
      </sheetData>
      <sheetData sheetId="1711">
        <row r="2">
          <cell r="A2">
            <v>0</v>
          </cell>
        </row>
      </sheetData>
      <sheetData sheetId="1712">
        <row r="2">
          <cell r="A2">
            <v>0</v>
          </cell>
        </row>
      </sheetData>
      <sheetData sheetId="1713">
        <row r="2">
          <cell r="A2">
            <v>0</v>
          </cell>
        </row>
      </sheetData>
      <sheetData sheetId="1714">
        <row r="2">
          <cell r="A2">
            <v>0</v>
          </cell>
        </row>
      </sheetData>
      <sheetData sheetId="1715">
        <row r="2">
          <cell r="A2">
            <v>0</v>
          </cell>
        </row>
      </sheetData>
      <sheetData sheetId="1716">
        <row r="2">
          <cell r="A2">
            <v>0</v>
          </cell>
        </row>
      </sheetData>
      <sheetData sheetId="1717">
        <row r="2">
          <cell r="A2">
            <v>0</v>
          </cell>
        </row>
      </sheetData>
      <sheetData sheetId="1718">
        <row r="2">
          <cell r="A2">
            <v>0</v>
          </cell>
        </row>
      </sheetData>
      <sheetData sheetId="1719">
        <row r="2">
          <cell r="A2">
            <v>0</v>
          </cell>
        </row>
      </sheetData>
      <sheetData sheetId="1720">
        <row r="2">
          <cell r="A2">
            <v>0</v>
          </cell>
        </row>
      </sheetData>
      <sheetData sheetId="1721">
        <row r="2">
          <cell r="A2">
            <v>0</v>
          </cell>
        </row>
      </sheetData>
      <sheetData sheetId="1722">
        <row r="8">
          <cell r="D8">
            <v>15739</v>
          </cell>
        </row>
      </sheetData>
      <sheetData sheetId="1723">
        <row r="8">
          <cell r="D8">
            <v>15739</v>
          </cell>
        </row>
      </sheetData>
      <sheetData sheetId="1724">
        <row r="8">
          <cell r="D8">
            <v>15739</v>
          </cell>
        </row>
      </sheetData>
      <sheetData sheetId="1725">
        <row r="8">
          <cell r="D8">
            <v>15739</v>
          </cell>
        </row>
      </sheetData>
      <sheetData sheetId="1726">
        <row r="8">
          <cell r="D8">
            <v>15739</v>
          </cell>
        </row>
      </sheetData>
      <sheetData sheetId="1727">
        <row r="8">
          <cell r="D8">
            <v>15739</v>
          </cell>
        </row>
      </sheetData>
      <sheetData sheetId="1728">
        <row r="8">
          <cell r="D8">
            <v>15739</v>
          </cell>
        </row>
      </sheetData>
      <sheetData sheetId="1729">
        <row r="8">
          <cell r="D8">
            <v>15739</v>
          </cell>
        </row>
      </sheetData>
      <sheetData sheetId="1730">
        <row r="8">
          <cell r="D8">
            <v>15739</v>
          </cell>
        </row>
      </sheetData>
      <sheetData sheetId="1731">
        <row r="8">
          <cell r="D8">
            <v>15739</v>
          </cell>
        </row>
      </sheetData>
      <sheetData sheetId="1732">
        <row r="8">
          <cell r="D8">
            <v>15739</v>
          </cell>
        </row>
      </sheetData>
      <sheetData sheetId="1733">
        <row r="8">
          <cell r="D8">
            <v>15739</v>
          </cell>
        </row>
      </sheetData>
      <sheetData sheetId="1734">
        <row r="8">
          <cell r="D8">
            <v>15739</v>
          </cell>
        </row>
      </sheetData>
      <sheetData sheetId="1735">
        <row r="8">
          <cell r="D8">
            <v>15739</v>
          </cell>
        </row>
      </sheetData>
      <sheetData sheetId="1736">
        <row r="8">
          <cell r="D8">
            <v>15739</v>
          </cell>
        </row>
      </sheetData>
      <sheetData sheetId="1737">
        <row r="8">
          <cell r="D8">
            <v>15739</v>
          </cell>
        </row>
      </sheetData>
      <sheetData sheetId="1738">
        <row r="8">
          <cell r="D8">
            <v>15739</v>
          </cell>
        </row>
      </sheetData>
      <sheetData sheetId="1739">
        <row r="8">
          <cell r="D8">
            <v>15739</v>
          </cell>
        </row>
      </sheetData>
      <sheetData sheetId="1740">
        <row r="8">
          <cell r="D8">
            <v>15739</v>
          </cell>
        </row>
      </sheetData>
      <sheetData sheetId="1741">
        <row r="8">
          <cell r="D8">
            <v>15739</v>
          </cell>
        </row>
      </sheetData>
      <sheetData sheetId="1742">
        <row r="8">
          <cell r="D8">
            <v>15739</v>
          </cell>
        </row>
      </sheetData>
      <sheetData sheetId="1743">
        <row r="8">
          <cell r="D8">
            <v>15739</v>
          </cell>
        </row>
      </sheetData>
      <sheetData sheetId="1744">
        <row r="8">
          <cell r="D8">
            <v>15739</v>
          </cell>
        </row>
      </sheetData>
      <sheetData sheetId="1745">
        <row r="8">
          <cell r="D8">
            <v>15739</v>
          </cell>
        </row>
      </sheetData>
      <sheetData sheetId="1746">
        <row r="8">
          <cell r="D8">
            <v>15739</v>
          </cell>
        </row>
      </sheetData>
      <sheetData sheetId="1747">
        <row r="8">
          <cell r="D8">
            <v>15739</v>
          </cell>
        </row>
      </sheetData>
      <sheetData sheetId="1748">
        <row r="8">
          <cell r="D8">
            <v>15739</v>
          </cell>
        </row>
      </sheetData>
      <sheetData sheetId="1749">
        <row r="8">
          <cell r="D8">
            <v>15739</v>
          </cell>
        </row>
      </sheetData>
      <sheetData sheetId="1750">
        <row r="8">
          <cell r="D8">
            <v>15739</v>
          </cell>
        </row>
      </sheetData>
      <sheetData sheetId="1751">
        <row r="8">
          <cell r="D8">
            <v>15739</v>
          </cell>
        </row>
      </sheetData>
      <sheetData sheetId="1752">
        <row r="8">
          <cell r="D8">
            <v>15739</v>
          </cell>
        </row>
      </sheetData>
      <sheetData sheetId="1753">
        <row r="8">
          <cell r="D8">
            <v>15739</v>
          </cell>
        </row>
      </sheetData>
      <sheetData sheetId="1754">
        <row r="8">
          <cell r="D8">
            <v>15739</v>
          </cell>
        </row>
      </sheetData>
      <sheetData sheetId="1755">
        <row r="8">
          <cell r="D8">
            <v>15739</v>
          </cell>
        </row>
      </sheetData>
      <sheetData sheetId="1756">
        <row r="8">
          <cell r="D8">
            <v>15739</v>
          </cell>
        </row>
      </sheetData>
      <sheetData sheetId="1757">
        <row r="8">
          <cell r="D8">
            <v>15739</v>
          </cell>
        </row>
      </sheetData>
      <sheetData sheetId="1758">
        <row r="8">
          <cell r="D8">
            <v>15739</v>
          </cell>
        </row>
      </sheetData>
      <sheetData sheetId="1759">
        <row r="8">
          <cell r="D8">
            <v>15739</v>
          </cell>
        </row>
      </sheetData>
      <sheetData sheetId="1760">
        <row r="8">
          <cell r="D8">
            <v>15739</v>
          </cell>
        </row>
      </sheetData>
      <sheetData sheetId="1761">
        <row r="8">
          <cell r="D8">
            <v>15739</v>
          </cell>
        </row>
      </sheetData>
      <sheetData sheetId="1762">
        <row r="8">
          <cell r="D8">
            <v>15739</v>
          </cell>
        </row>
      </sheetData>
      <sheetData sheetId="1763">
        <row r="2">
          <cell r="A2">
            <v>0</v>
          </cell>
        </row>
      </sheetData>
      <sheetData sheetId="1764">
        <row r="8">
          <cell r="D8">
            <v>15739</v>
          </cell>
        </row>
      </sheetData>
      <sheetData sheetId="1765">
        <row r="8">
          <cell r="D8">
            <v>15739</v>
          </cell>
        </row>
      </sheetData>
      <sheetData sheetId="1766">
        <row r="2">
          <cell r="A2">
            <v>0</v>
          </cell>
        </row>
      </sheetData>
      <sheetData sheetId="1767">
        <row r="2">
          <cell r="A2">
            <v>0</v>
          </cell>
        </row>
      </sheetData>
      <sheetData sheetId="1768">
        <row r="2">
          <cell r="A2">
            <v>0</v>
          </cell>
        </row>
      </sheetData>
      <sheetData sheetId="1769">
        <row r="2">
          <cell r="A2">
            <v>0</v>
          </cell>
        </row>
      </sheetData>
      <sheetData sheetId="1770">
        <row r="8">
          <cell r="D8">
            <v>15739</v>
          </cell>
        </row>
      </sheetData>
      <sheetData sheetId="1771">
        <row r="8">
          <cell r="D8">
            <v>15739</v>
          </cell>
        </row>
      </sheetData>
      <sheetData sheetId="1772">
        <row r="2">
          <cell r="A2">
            <v>0</v>
          </cell>
        </row>
      </sheetData>
      <sheetData sheetId="1773">
        <row r="2">
          <cell r="A2">
            <v>0</v>
          </cell>
        </row>
      </sheetData>
      <sheetData sheetId="1774">
        <row r="2">
          <cell r="A2">
            <v>0</v>
          </cell>
        </row>
      </sheetData>
      <sheetData sheetId="1775">
        <row r="2">
          <cell r="A2">
            <v>0</v>
          </cell>
        </row>
      </sheetData>
      <sheetData sheetId="1776">
        <row r="8">
          <cell r="D8">
            <v>15739</v>
          </cell>
        </row>
      </sheetData>
      <sheetData sheetId="1777">
        <row r="8">
          <cell r="D8">
            <v>15739</v>
          </cell>
        </row>
      </sheetData>
      <sheetData sheetId="1778">
        <row r="2">
          <cell r="A2">
            <v>0</v>
          </cell>
        </row>
      </sheetData>
      <sheetData sheetId="1779">
        <row r="2">
          <cell r="A2">
            <v>0</v>
          </cell>
        </row>
      </sheetData>
      <sheetData sheetId="1780">
        <row r="2">
          <cell r="A2">
            <v>0</v>
          </cell>
        </row>
      </sheetData>
      <sheetData sheetId="1781">
        <row r="2">
          <cell r="A2">
            <v>0</v>
          </cell>
        </row>
      </sheetData>
      <sheetData sheetId="1782">
        <row r="8">
          <cell r="D8">
            <v>15739</v>
          </cell>
        </row>
      </sheetData>
      <sheetData sheetId="1783">
        <row r="8">
          <cell r="D8">
            <v>15739</v>
          </cell>
        </row>
      </sheetData>
      <sheetData sheetId="1784">
        <row r="2">
          <cell r="A2">
            <v>0</v>
          </cell>
        </row>
      </sheetData>
      <sheetData sheetId="1785">
        <row r="2">
          <cell r="A2">
            <v>0</v>
          </cell>
        </row>
      </sheetData>
      <sheetData sheetId="1786">
        <row r="2">
          <cell r="A2">
            <v>0</v>
          </cell>
        </row>
      </sheetData>
      <sheetData sheetId="1787">
        <row r="2">
          <cell r="A2">
            <v>0</v>
          </cell>
        </row>
      </sheetData>
      <sheetData sheetId="1788">
        <row r="8">
          <cell r="D8">
            <v>15739</v>
          </cell>
        </row>
      </sheetData>
      <sheetData sheetId="1789">
        <row r="8">
          <cell r="D8">
            <v>15739</v>
          </cell>
        </row>
      </sheetData>
      <sheetData sheetId="1790">
        <row r="2">
          <cell r="A2">
            <v>0</v>
          </cell>
        </row>
      </sheetData>
      <sheetData sheetId="1791">
        <row r="2">
          <cell r="A2">
            <v>0</v>
          </cell>
        </row>
      </sheetData>
      <sheetData sheetId="1792">
        <row r="2">
          <cell r="A2">
            <v>0</v>
          </cell>
        </row>
      </sheetData>
      <sheetData sheetId="1793">
        <row r="2">
          <cell r="A2">
            <v>0</v>
          </cell>
        </row>
      </sheetData>
      <sheetData sheetId="1794">
        <row r="2">
          <cell r="A2">
            <v>0</v>
          </cell>
        </row>
      </sheetData>
      <sheetData sheetId="1795">
        <row r="8">
          <cell r="D8">
            <v>15739</v>
          </cell>
        </row>
      </sheetData>
      <sheetData sheetId="1796">
        <row r="2">
          <cell r="A2">
            <v>0</v>
          </cell>
        </row>
      </sheetData>
      <sheetData sheetId="1797">
        <row r="2">
          <cell r="A2">
            <v>0</v>
          </cell>
        </row>
      </sheetData>
      <sheetData sheetId="1798">
        <row r="2">
          <cell r="A2">
            <v>0</v>
          </cell>
        </row>
      </sheetData>
      <sheetData sheetId="1799">
        <row r="2">
          <cell r="A2">
            <v>0</v>
          </cell>
        </row>
      </sheetData>
      <sheetData sheetId="1800">
        <row r="2">
          <cell r="A2">
            <v>0</v>
          </cell>
        </row>
      </sheetData>
      <sheetData sheetId="1801">
        <row r="8">
          <cell r="D8">
            <v>15739</v>
          </cell>
        </row>
      </sheetData>
      <sheetData sheetId="1802">
        <row r="2">
          <cell r="A2">
            <v>0</v>
          </cell>
        </row>
      </sheetData>
      <sheetData sheetId="1803">
        <row r="2">
          <cell r="A2">
            <v>0</v>
          </cell>
        </row>
      </sheetData>
      <sheetData sheetId="1804">
        <row r="2">
          <cell r="A2">
            <v>0</v>
          </cell>
        </row>
      </sheetData>
      <sheetData sheetId="1805">
        <row r="2">
          <cell r="A2">
            <v>0</v>
          </cell>
        </row>
      </sheetData>
      <sheetData sheetId="1806">
        <row r="2">
          <cell r="A2">
            <v>0</v>
          </cell>
        </row>
      </sheetData>
      <sheetData sheetId="1807">
        <row r="8">
          <cell r="D8">
            <v>15739</v>
          </cell>
        </row>
      </sheetData>
      <sheetData sheetId="1808">
        <row r="2">
          <cell r="A2">
            <v>0</v>
          </cell>
        </row>
      </sheetData>
      <sheetData sheetId="1809">
        <row r="2">
          <cell r="A2">
            <v>0</v>
          </cell>
        </row>
      </sheetData>
      <sheetData sheetId="1810">
        <row r="2">
          <cell r="A2">
            <v>0</v>
          </cell>
        </row>
      </sheetData>
      <sheetData sheetId="1811">
        <row r="2">
          <cell r="A2">
            <v>0</v>
          </cell>
        </row>
      </sheetData>
      <sheetData sheetId="1812">
        <row r="2">
          <cell r="A2">
            <v>0</v>
          </cell>
        </row>
      </sheetData>
      <sheetData sheetId="1813"/>
      <sheetData sheetId="1814">
        <row r="2">
          <cell r="A2">
            <v>0</v>
          </cell>
        </row>
      </sheetData>
      <sheetData sheetId="1815">
        <row r="2">
          <cell r="A2">
            <v>0</v>
          </cell>
        </row>
      </sheetData>
      <sheetData sheetId="1816">
        <row r="2">
          <cell r="A2">
            <v>0</v>
          </cell>
        </row>
      </sheetData>
      <sheetData sheetId="1817">
        <row r="2">
          <cell r="A2">
            <v>0</v>
          </cell>
        </row>
      </sheetData>
      <sheetData sheetId="1818">
        <row r="2">
          <cell r="A2">
            <v>0</v>
          </cell>
        </row>
      </sheetData>
      <sheetData sheetId="1819"/>
      <sheetData sheetId="1820">
        <row r="2">
          <cell r="A2">
            <v>0</v>
          </cell>
        </row>
      </sheetData>
      <sheetData sheetId="1821">
        <row r="2">
          <cell r="A2">
            <v>0</v>
          </cell>
        </row>
      </sheetData>
      <sheetData sheetId="1822">
        <row r="2">
          <cell r="A2">
            <v>0</v>
          </cell>
        </row>
      </sheetData>
      <sheetData sheetId="1823">
        <row r="2">
          <cell r="A2">
            <v>0</v>
          </cell>
        </row>
      </sheetData>
      <sheetData sheetId="1824">
        <row r="2">
          <cell r="A2">
            <v>0</v>
          </cell>
        </row>
      </sheetData>
      <sheetData sheetId="1825"/>
      <sheetData sheetId="1826">
        <row r="2">
          <cell r="A2">
            <v>0</v>
          </cell>
        </row>
      </sheetData>
      <sheetData sheetId="1827">
        <row r="2">
          <cell r="A2">
            <v>0</v>
          </cell>
        </row>
      </sheetData>
      <sheetData sheetId="1828">
        <row r="2">
          <cell r="A2">
            <v>0</v>
          </cell>
        </row>
      </sheetData>
      <sheetData sheetId="1829">
        <row r="2">
          <cell r="A2">
            <v>0</v>
          </cell>
        </row>
      </sheetData>
      <sheetData sheetId="1830">
        <row r="2">
          <cell r="A2">
            <v>0</v>
          </cell>
        </row>
      </sheetData>
      <sheetData sheetId="1831"/>
      <sheetData sheetId="1832">
        <row r="2">
          <cell r="A2">
            <v>0</v>
          </cell>
        </row>
      </sheetData>
      <sheetData sheetId="1833">
        <row r="2">
          <cell r="A2">
            <v>0</v>
          </cell>
        </row>
      </sheetData>
      <sheetData sheetId="1834">
        <row r="2">
          <cell r="A2">
            <v>0</v>
          </cell>
        </row>
      </sheetData>
      <sheetData sheetId="1835">
        <row r="2">
          <cell r="A2">
            <v>0</v>
          </cell>
        </row>
      </sheetData>
      <sheetData sheetId="1836">
        <row r="2">
          <cell r="A2">
            <v>0</v>
          </cell>
        </row>
      </sheetData>
      <sheetData sheetId="1837">
        <row r="2">
          <cell r="A2">
            <v>0</v>
          </cell>
        </row>
      </sheetData>
      <sheetData sheetId="1838">
        <row r="2">
          <cell r="A2">
            <v>0</v>
          </cell>
        </row>
      </sheetData>
      <sheetData sheetId="1839">
        <row r="2">
          <cell r="A2">
            <v>0</v>
          </cell>
        </row>
      </sheetData>
      <sheetData sheetId="1840">
        <row r="2">
          <cell r="A2">
            <v>0</v>
          </cell>
        </row>
      </sheetData>
      <sheetData sheetId="1841">
        <row r="2">
          <cell r="A2">
            <v>0</v>
          </cell>
        </row>
      </sheetData>
      <sheetData sheetId="1842">
        <row r="2">
          <cell r="A2">
            <v>0</v>
          </cell>
        </row>
      </sheetData>
      <sheetData sheetId="1843">
        <row r="2">
          <cell r="A2">
            <v>0</v>
          </cell>
        </row>
      </sheetData>
      <sheetData sheetId="1844">
        <row r="2">
          <cell r="A2">
            <v>0</v>
          </cell>
        </row>
      </sheetData>
      <sheetData sheetId="1845">
        <row r="2">
          <cell r="A2">
            <v>0</v>
          </cell>
        </row>
      </sheetData>
      <sheetData sheetId="1846">
        <row r="2">
          <cell r="A2">
            <v>0</v>
          </cell>
        </row>
      </sheetData>
      <sheetData sheetId="1847">
        <row r="2">
          <cell r="A2">
            <v>0</v>
          </cell>
        </row>
      </sheetData>
      <sheetData sheetId="1848">
        <row r="2">
          <cell r="A2">
            <v>0</v>
          </cell>
        </row>
      </sheetData>
      <sheetData sheetId="1849">
        <row r="2">
          <cell r="A2">
            <v>0</v>
          </cell>
        </row>
      </sheetData>
      <sheetData sheetId="1850">
        <row r="2">
          <cell r="A2">
            <v>0</v>
          </cell>
        </row>
      </sheetData>
      <sheetData sheetId="1851">
        <row r="2">
          <cell r="A2">
            <v>0</v>
          </cell>
        </row>
      </sheetData>
      <sheetData sheetId="1852">
        <row r="2">
          <cell r="A2">
            <v>0</v>
          </cell>
        </row>
      </sheetData>
      <sheetData sheetId="1853">
        <row r="2">
          <cell r="A2">
            <v>0</v>
          </cell>
        </row>
      </sheetData>
      <sheetData sheetId="1854">
        <row r="2">
          <cell r="A2">
            <v>0</v>
          </cell>
        </row>
      </sheetData>
      <sheetData sheetId="1855">
        <row r="2">
          <cell r="A2">
            <v>0</v>
          </cell>
        </row>
      </sheetData>
      <sheetData sheetId="1856">
        <row r="2">
          <cell r="A2">
            <v>0</v>
          </cell>
        </row>
      </sheetData>
      <sheetData sheetId="1857">
        <row r="2">
          <cell r="A2">
            <v>0</v>
          </cell>
        </row>
      </sheetData>
      <sheetData sheetId="1858">
        <row r="2">
          <cell r="A2">
            <v>0</v>
          </cell>
        </row>
      </sheetData>
      <sheetData sheetId="1859">
        <row r="2">
          <cell r="A2">
            <v>0</v>
          </cell>
        </row>
      </sheetData>
      <sheetData sheetId="1860">
        <row r="2">
          <cell r="A2">
            <v>0</v>
          </cell>
        </row>
      </sheetData>
      <sheetData sheetId="1861">
        <row r="2">
          <cell r="A2">
            <v>0</v>
          </cell>
        </row>
      </sheetData>
      <sheetData sheetId="1862">
        <row r="2">
          <cell r="A2">
            <v>0</v>
          </cell>
        </row>
      </sheetData>
      <sheetData sheetId="1863">
        <row r="2">
          <cell r="A2">
            <v>0</v>
          </cell>
        </row>
      </sheetData>
      <sheetData sheetId="1864">
        <row r="2">
          <cell r="A2">
            <v>0</v>
          </cell>
        </row>
      </sheetData>
      <sheetData sheetId="1865">
        <row r="2">
          <cell r="A2">
            <v>0</v>
          </cell>
        </row>
      </sheetData>
      <sheetData sheetId="1866">
        <row r="2">
          <cell r="A2">
            <v>0</v>
          </cell>
        </row>
      </sheetData>
      <sheetData sheetId="1867">
        <row r="2">
          <cell r="A2">
            <v>0</v>
          </cell>
        </row>
      </sheetData>
      <sheetData sheetId="1868">
        <row r="2">
          <cell r="A2">
            <v>0</v>
          </cell>
        </row>
      </sheetData>
      <sheetData sheetId="1869">
        <row r="2">
          <cell r="A2">
            <v>0</v>
          </cell>
        </row>
      </sheetData>
      <sheetData sheetId="1870">
        <row r="2">
          <cell r="A2">
            <v>0</v>
          </cell>
        </row>
      </sheetData>
      <sheetData sheetId="1871">
        <row r="2">
          <cell r="A2">
            <v>0</v>
          </cell>
        </row>
      </sheetData>
      <sheetData sheetId="1872">
        <row r="2">
          <cell r="A2">
            <v>0</v>
          </cell>
        </row>
      </sheetData>
      <sheetData sheetId="1873">
        <row r="2">
          <cell r="A2">
            <v>0</v>
          </cell>
        </row>
      </sheetData>
      <sheetData sheetId="1874">
        <row r="2">
          <cell r="A2">
            <v>0</v>
          </cell>
        </row>
      </sheetData>
      <sheetData sheetId="1875">
        <row r="2">
          <cell r="A2">
            <v>0</v>
          </cell>
        </row>
      </sheetData>
      <sheetData sheetId="1876">
        <row r="2">
          <cell r="A2">
            <v>0</v>
          </cell>
        </row>
      </sheetData>
      <sheetData sheetId="1877">
        <row r="2">
          <cell r="A2">
            <v>0</v>
          </cell>
        </row>
      </sheetData>
      <sheetData sheetId="1878">
        <row r="2">
          <cell r="A2">
            <v>0</v>
          </cell>
        </row>
      </sheetData>
      <sheetData sheetId="1879">
        <row r="2">
          <cell r="A2">
            <v>0</v>
          </cell>
        </row>
      </sheetData>
      <sheetData sheetId="1880">
        <row r="2">
          <cell r="A2">
            <v>0</v>
          </cell>
        </row>
      </sheetData>
      <sheetData sheetId="1881">
        <row r="2">
          <cell r="A2">
            <v>0</v>
          </cell>
        </row>
      </sheetData>
      <sheetData sheetId="1882">
        <row r="2">
          <cell r="A2">
            <v>0</v>
          </cell>
        </row>
      </sheetData>
      <sheetData sheetId="1883">
        <row r="2">
          <cell r="A2">
            <v>0</v>
          </cell>
        </row>
      </sheetData>
      <sheetData sheetId="1884">
        <row r="2">
          <cell r="A2">
            <v>0</v>
          </cell>
        </row>
      </sheetData>
      <sheetData sheetId="1885">
        <row r="2">
          <cell r="A2">
            <v>0</v>
          </cell>
        </row>
      </sheetData>
      <sheetData sheetId="1886">
        <row r="2">
          <cell r="A2">
            <v>0</v>
          </cell>
        </row>
      </sheetData>
      <sheetData sheetId="1887">
        <row r="2">
          <cell r="A2">
            <v>0</v>
          </cell>
        </row>
      </sheetData>
      <sheetData sheetId="1888">
        <row r="2">
          <cell r="A2">
            <v>0</v>
          </cell>
        </row>
      </sheetData>
      <sheetData sheetId="1889">
        <row r="2">
          <cell r="A2">
            <v>0</v>
          </cell>
        </row>
      </sheetData>
      <sheetData sheetId="1890">
        <row r="2">
          <cell r="A2">
            <v>0</v>
          </cell>
        </row>
      </sheetData>
      <sheetData sheetId="1891">
        <row r="2">
          <cell r="A2">
            <v>0</v>
          </cell>
        </row>
      </sheetData>
      <sheetData sheetId="1892">
        <row r="2">
          <cell r="A2">
            <v>0</v>
          </cell>
        </row>
      </sheetData>
      <sheetData sheetId="1893">
        <row r="2">
          <cell r="A2">
            <v>0</v>
          </cell>
        </row>
      </sheetData>
      <sheetData sheetId="1894">
        <row r="2">
          <cell r="A2">
            <v>0</v>
          </cell>
        </row>
      </sheetData>
      <sheetData sheetId="1895">
        <row r="2">
          <cell r="A2">
            <v>0</v>
          </cell>
        </row>
      </sheetData>
      <sheetData sheetId="1896">
        <row r="2">
          <cell r="A2">
            <v>0</v>
          </cell>
        </row>
      </sheetData>
      <sheetData sheetId="1897">
        <row r="2">
          <cell r="A2">
            <v>0</v>
          </cell>
        </row>
      </sheetData>
      <sheetData sheetId="1898">
        <row r="2">
          <cell r="A2">
            <v>0</v>
          </cell>
        </row>
      </sheetData>
      <sheetData sheetId="1899">
        <row r="2">
          <cell r="A2">
            <v>0</v>
          </cell>
        </row>
      </sheetData>
      <sheetData sheetId="1900">
        <row r="2">
          <cell r="A2">
            <v>0</v>
          </cell>
        </row>
      </sheetData>
      <sheetData sheetId="1901">
        <row r="2">
          <cell r="A2">
            <v>0</v>
          </cell>
        </row>
      </sheetData>
      <sheetData sheetId="1902">
        <row r="2">
          <cell r="A2">
            <v>0</v>
          </cell>
        </row>
      </sheetData>
      <sheetData sheetId="1903">
        <row r="2">
          <cell r="A2">
            <v>0</v>
          </cell>
        </row>
      </sheetData>
      <sheetData sheetId="1904">
        <row r="2">
          <cell r="A2">
            <v>0</v>
          </cell>
        </row>
      </sheetData>
      <sheetData sheetId="1905">
        <row r="2">
          <cell r="A2">
            <v>0</v>
          </cell>
        </row>
      </sheetData>
      <sheetData sheetId="1906">
        <row r="2">
          <cell r="A2">
            <v>0</v>
          </cell>
        </row>
      </sheetData>
      <sheetData sheetId="1907">
        <row r="2">
          <cell r="A2">
            <v>0</v>
          </cell>
        </row>
      </sheetData>
      <sheetData sheetId="1908">
        <row r="2">
          <cell r="A2">
            <v>0</v>
          </cell>
        </row>
      </sheetData>
      <sheetData sheetId="1909">
        <row r="2">
          <cell r="A2">
            <v>0</v>
          </cell>
        </row>
      </sheetData>
      <sheetData sheetId="1910">
        <row r="2">
          <cell r="A2">
            <v>0</v>
          </cell>
        </row>
      </sheetData>
      <sheetData sheetId="1911">
        <row r="2">
          <cell r="A2">
            <v>0</v>
          </cell>
        </row>
      </sheetData>
      <sheetData sheetId="1912">
        <row r="2">
          <cell r="A2">
            <v>0</v>
          </cell>
        </row>
      </sheetData>
      <sheetData sheetId="1913">
        <row r="2">
          <cell r="A2">
            <v>0</v>
          </cell>
        </row>
      </sheetData>
      <sheetData sheetId="1914">
        <row r="2">
          <cell r="A2">
            <v>0</v>
          </cell>
        </row>
      </sheetData>
      <sheetData sheetId="1915">
        <row r="2">
          <cell r="A2">
            <v>0</v>
          </cell>
        </row>
      </sheetData>
      <sheetData sheetId="1916">
        <row r="2">
          <cell r="A2">
            <v>0</v>
          </cell>
        </row>
      </sheetData>
      <sheetData sheetId="1917">
        <row r="2">
          <cell r="A2">
            <v>0</v>
          </cell>
        </row>
      </sheetData>
      <sheetData sheetId="1918">
        <row r="2">
          <cell r="A2">
            <v>0</v>
          </cell>
        </row>
      </sheetData>
      <sheetData sheetId="1919">
        <row r="2">
          <cell r="A2">
            <v>0</v>
          </cell>
        </row>
      </sheetData>
      <sheetData sheetId="1920">
        <row r="2">
          <cell r="A2">
            <v>0</v>
          </cell>
        </row>
      </sheetData>
      <sheetData sheetId="1921">
        <row r="2">
          <cell r="A2">
            <v>0</v>
          </cell>
        </row>
      </sheetData>
      <sheetData sheetId="1922">
        <row r="2">
          <cell r="A2">
            <v>0</v>
          </cell>
        </row>
      </sheetData>
      <sheetData sheetId="1923">
        <row r="2">
          <cell r="A2">
            <v>0</v>
          </cell>
        </row>
      </sheetData>
      <sheetData sheetId="1924">
        <row r="2">
          <cell r="A2">
            <v>0</v>
          </cell>
        </row>
      </sheetData>
      <sheetData sheetId="1925">
        <row r="2">
          <cell r="A2">
            <v>0</v>
          </cell>
        </row>
      </sheetData>
      <sheetData sheetId="1926">
        <row r="2">
          <cell r="A2">
            <v>0</v>
          </cell>
        </row>
      </sheetData>
      <sheetData sheetId="1927">
        <row r="2">
          <cell r="A2">
            <v>0</v>
          </cell>
        </row>
      </sheetData>
      <sheetData sheetId="1928">
        <row r="2">
          <cell r="A2">
            <v>0</v>
          </cell>
        </row>
      </sheetData>
      <sheetData sheetId="1929">
        <row r="2">
          <cell r="A2">
            <v>0</v>
          </cell>
        </row>
      </sheetData>
      <sheetData sheetId="1930">
        <row r="2">
          <cell r="A2">
            <v>0</v>
          </cell>
        </row>
      </sheetData>
      <sheetData sheetId="1931">
        <row r="2">
          <cell r="A2">
            <v>0</v>
          </cell>
        </row>
      </sheetData>
      <sheetData sheetId="1932">
        <row r="2">
          <cell r="A2">
            <v>0</v>
          </cell>
        </row>
      </sheetData>
      <sheetData sheetId="1933">
        <row r="2">
          <cell r="A2">
            <v>0</v>
          </cell>
        </row>
      </sheetData>
      <sheetData sheetId="1934">
        <row r="2">
          <cell r="A2">
            <v>0</v>
          </cell>
        </row>
      </sheetData>
      <sheetData sheetId="1935">
        <row r="2">
          <cell r="A2">
            <v>0</v>
          </cell>
        </row>
      </sheetData>
      <sheetData sheetId="1936">
        <row r="2">
          <cell r="A2">
            <v>0</v>
          </cell>
        </row>
      </sheetData>
      <sheetData sheetId="1937">
        <row r="2">
          <cell r="A2">
            <v>0</v>
          </cell>
        </row>
      </sheetData>
      <sheetData sheetId="1938">
        <row r="2">
          <cell r="A2">
            <v>0</v>
          </cell>
        </row>
      </sheetData>
      <sheetData sheetId="1939">
        <row r="2">
          <cell r="A2">
            <v>0</v>
          </cell>
        </row>
      </sheetData>
      <sheetData sheetId="1940">
        <row r="2">
          <cell r="A2">
            <v>0</v>
          </cell>
        </row>
      </sheetData>
      <sheetData sheetId="1941">
        <row r="2">
          <cell r="A2">
            <v>0</v>
          </cell>
        </row>
      </sheetData>
      <sheetData sheetId="1942">
        <row r="2">
          <cell r="A2">
            <v>0</v>
          </cell>
        </row>
      </sheetData>
      <sheetData sheetId="1943">
        <row r="2">
          <cell r="A2">
            <v>0</v>
          </cell>
        </row>
      </sheetData>
      <sheetData sheetId="1944">
        <row r="2">
          <cell r="A2">
            <v>0</v>
          </cell>
        </row>
      </sheetData>
      <sheetData sheetId="1945">
        <row r="2">
          <cell r="A2">
            <v>0</v>
          </cell>
        </row>
      </sheetData>
      <sheetData sheetId="1946">
        <row r="2">
          <cell r="A2">
            <v>0</v>
          </cell>
        </row>
      </sheetData>
      <sheetData sheetId="1947">
        <row r="2">
          <cell r="A2">
            <v>0</v>
          </cell>
        </row>
      </sheetData>
      <sheetData sheetId="1948">
        <row r="2">
          <cell r="A2">
            <v>0</v>
          </cell>
        </row>
      </sheetData>
      <sheetData sheetId="1949">
        <row r="2">
          <cell r="A2">
            <v>0</v>
          </cell>
        </row>
      </sheetData>
      <sheetData sheetId="1950">
        <row r="2">
          <cell r="A2">
            <v>0</v>
          </cell>
        </row>
      </sheetData>
      <sheetData sheetId="1951">
        <row r="2">
          <cell r="A2">
            <v>0</v>
          </cell>
        </row>
      </sheetData>
      <sheetData sheetId="1952">
        <row r="2">
          <cell r="A2">
            <v>0</v>
          </cell>
        </row>
      </sheetData>
      <sheetData sheetId="1953">
        <row r="2">
          <cell r="A2">
            <v>0</v>
          </cell>
        </row>
      </sheetData>
      <sheetData sheetId="1954">
        <row r="2">
          <cell r="A2">
            <v>0</v>
          </cell>
        </row>
      </sheetData>
      <sheetData sheetId="1955">
        <row r="2">
          <cell r="A2">
            <v>0</v>
          </cell>
        </row>
      </sheetData>
      <sheetData sheetId="1956">
        <row r="2">
          <cell r="A2">
            <v>0</v>
          </cell>
        </row>
      </sheetData>
      <sheetData sheetId="1957">
        <row r="2">
          <cell r="A2">
            <v>0</v>
          </cell>
        </row>
      </sheetData>
      <sheetData sheetId="1958">
        <row r="2">
          <cell r="A2">
            <v>0</v>
          </cell>
        </row>
      </sheetData>
      <sheetData sheetId="1959">
        <row r="2">
          <cell r="A2">
            <v>0</v>
          </cell>
        </row>
      </sheetData>
      <sheetData sheetId="1960">
        <row r="2">
          <cell r="A2">
            <v>0</v>
          </cell>
        </row>
      </sheetData>
      <sheetData sheetId="1961">
        <row r="2">
          <cell r="A2">
            <v>0</v>
          </cell>
        </row>
      </sheetData>
      <sheetData sheetId="1962">
        <row r="2">
          <cell r="A2">
            <v>0</v>
          </cell>
        </row>
      </sheetData>
      <sheetData sheetId="1963">
        <row r="2">
          <cell r="A2">
            <v>0</v>
          </cell>
        </row>
      </sheetData>
      <sheetData sheetId="1964">
        <row r="2">
          <cell r="A2">
            <v>0</v>
          </cell>
        </row>
      </sheetData>
      <sheetData sheetId="1965">
        <row r="8">
          <cell r="D8">
            <v>15739</v>
          </cell>
        </row>
      </sheetData>
      <sheetData sheetId="1966">
        <row r="8">
          <cell r="D8">
            <v>15739</v>
          </cell>
        </row>
      </sheetData>
      <sheetData sheetId="1967">
        <row r="8">
          <cell r="D8">
            <v>15739</v>
          </cell>
        </row>
      </sheetData>
      <sheetData sheetId="1968">
        <row r="8">
          <cell r="D8">
            <v>15739</v>
          </cell>
        </row>
      </sheetData>
      <sheetData sheetId="1969">
        <row r="8">
          <cell r="D8">
            <v>15739</v>
          </cell>
        </row>
      </sheetData>
      <sheetData sheetId="1970">
        <row r="8">
          <cell r="D8">
            <v>15739</v>
          </cell>
        </row>
      </sheetData>
      <sheetData sheetId="1971">
        <row r="8">
          <cell r="D8">
            <v>15739</v>
          </cell>
        </row>
      </sheetData>
      <sheetData sheetId="1972">
        <row r="8">
          <cell r="D8">
            <v>15739</v>
          </cell>
        </row>
      </sheetData>
      <sheetData sheetId="1973">
        <row r="8">
          <cell r="D8">
            <v>15739</v>
          </cell>
        </row>
      </sheetData>
      <sheetData sheetId="1974">
        <row r="8">
          <cell r="D8">
            <v>15739</v>
          </cell>
        </row>
      </sheetData>
      <sheetData sheetId="1975">
        <row r="8">
          <cell r="D8">
            <v>15739</v>
          </cell>
        </row>
      </sheetData>
      <sheetData sheetId="1976">
        <row r="8">
          <cell r="D8">
            <v>15739</v>
          </cell>
        </row>
      </sheetData>
      <sheetData sheetId="1977">
        <row r="8">
          <cell r="D8">
            <v>15739</v>
          </cell>
        </row>
      </sheetData>
      <sheetData sheetId="1978">
        <row r="8">
          <cell r="D8">
            <v>15739</v>
          </cell>
        </row>
      </sheetData>
      <sheetData sheetId="1979">
        <row r="8">
          <cell r="D8">
            <v>15739</v>
          </cell>
        </row>
      </sheetData>
      <sheetData sheetId="1980">
        <row r="8">
          <cell r="D8">
            <v>15739</v>
          </cell>
        </row>
      </sheetData>
      <sheetData sheetId="1981">
        <row r="8">
          <cell r="D8">
            <v>15739</v>
          </cell>
        </row>
      </sheetData>
      <sheetData sheetId="1982">
        <row r="8">
          <cell r="D8">
            <v>15739</v>
          </cell>
        </row>
      </sheetData>
      <sheetData sheetId="1983">
        <row r="8">
          <cell r="D8">
            <v>15739</v>
          </cell>
        </row>
      </sheetData>
      <sheetData sheetId="1984">
        <row r="8">
          <cell r="D8">
            <v>15739</v>
          </cell>
        </row>
      </sheetData>
      <sheetData sheetId="1985">
        <row r="8">
          <cell r="D8">
            <v>15739</v>
          </cell>
        </row>
      </sheetData>
      <sheetData sheetId="1986">
        <row r="8">
          <cell r="D8">
            <v>15739</v>
          </cell>
        </row>
      </sheetData>
      <sheetData sheetId="1987">
        <row r="8">
          <cell r="D8">
            <v>15739</v>
          </cell>
        </row>
      </sheetData>
      <sheetData sheetId="1988">
        <row r="8">
          <cell r="D8">
            <v>15739</v>
          </cell>
        </row>
      </sheetData>
      <sheetData sheetId="1989">
        <row r="8">
          <cell r="D8">
            <v>15739</v>
          </cell>
        </row>
      </sheetData>
      <sheetData sheetId="1990">
        <row r="8">
          <cell r="D8">
            <v>15739</v>
          </cell>
        </row>
      </sheetData>
      <sheetData sheetId="1991">
        <row r="8">
          <cell r="D8">
            <v>15739</v>
          </cell>
        </row>
      </sheetData>
      <sheetData sheetId="1992">
        <row r="8">
          <cell r="D8">
            <v>15739</v>
          </cell>
        </row>
      </sheetData>
      <sheetData sheetId="1993">
        <row r="8">
          <cell r="D8">
            <v>15739</v>
          </cell>
        </row>
      </sheetData>
      <sheetData sheetId="1994">
        <row r="8">
          <cell r="D8">
            <v>15739</v>
          </cell>
        </row>
      </sheetData>
      <sheetData sheetId="1995">
        <row r="8">
          <cell r="D8">
            <v>15739</v>
          </cell>
        </row>
      </sheetData>
      <sheetData sheetId="1996">
        <row r="8">
          <cell r="D8">
            <v>15739</v>
          </cell>
        </row>
      </sheetData>
      <sheetData sheetId="1997">
        <row r="8">
          <cell r="D8">
            <v>15739</v>
          </cell>
        </row>
      </sheetData>
      <sheetData sheetId="1998">
        <row r="8">
          <cell r="D8">
            <v>15739</v>
          </cell>
        </row>
      </sheetData>
      <sheetData sheetId="1999">
        <row r="8">
          <cell r="D8">
            <v>15739</v>
          </cell>
        </row>
      </sheetData>
      <sheetData sheetId="2000">
        <row r="8">
          <cell r="D8">
            <v>15739</v>
          </cell>
        </row>
      </sheetData>
      <sheetData sheetId="2001">
        <row r="8">
          <cell r="D8">
            <v>15739</v>
          </cell>
        </row>
      </sheetData>
      <sheetData sheetId="2002">
        <row r="8">
          <cell r="D8">
            <v>15739</v>
          </cell>
        </row>
      </sheetData>
      <sheetData sheetId="2003">
        <row r="8">
          <cell r="D8">
            <v>15739</v>
          </cell>
        </row>
      </sheetData>
      <sheetData sheetId="2004">
        <row r="8">
          <cell r="D8">
            <v>15739</v>
          </cell>
        </row>
      </sheetData>
      <sheetData sheetId="2005">
        <row r="8">
          <cell r="D8">
            <v>15739</v>
          </cell>
        </row>
      </sheetData>
      <sheetData sheetId="2006">
        <row r="2">
          <cell r="A2">
            <v>0</v>
          </cell>
        </row>
      </sheetData>
      <sheetData sheetId="2007">
        <row r="8">
          <cell r="D8">
            <v>15739</v>
          </cell>
        </row>
      </sheetData>
      <sheetData sheetId="2008">
        <row r="8">
          <cell r="D8">
            <v>15739</v>
          </cell>
        </row>
      </sheetData>
      <sheetData sheetId="2009">
        <row r="2">
          <cell r="A2">
            <v>0</v>
          </cell>
        </row>
      </sheetData>
      <sheetData sheetId="2010">
        <row r="2">
          <cell r="A2">
            <v>0</v>
          </cell>
        </row>
      </sheetData>
      <sheetData sheetId="2011">
        <row r="2">
          <cell r="A2">
            <v>0</v>
          </cell>
        </row>
      </sheetData>
      <sheetData sheetId="2012">
        <row r="2">
          <cell r="A2">
            <v>0</v>
          </cell>
        </row>
      </sheetData>
      <sheetData sheetId="2013">
        <row r="8">
          <cell r="D8">
            <v>15739</v>
          </cell>
        </row>
      </sheetData>
      <sheetData sheetId="2014">
        <row r="8">
          <cell r="D8">
            <v>15739</v>
          </cell>
        </row>
      </sheetData>
      <sheetData sheetId="2015">
        <row r="2">
          <cell r="A2">
            <v>0</v>
          </cell>
        </row>
      </sheetData>
      <sheetData sheetId="2016">
        <row r="2">
          <cell r="A2">
            <v>0</v>
          </cell>
        </row>
      </sheetData>
      <sheetData sheetId="2017">
        <row r="2">
          <cell r="A2">
            <v>0</v>
          </cell>
        </row>
      </sheetData>
      <sheetData sheetId="2018">
        <row r="2">
          <cell r="A2">
            <v>0</v>
          </cell>
        </row>
      </sheetData>
      <sheetData sheetId="2019">
        <row r="8">
          <cell r="D8">
            <v>15739</v>
          </cell>
        </row>
      </sheetData>
      <sheetData sheetId="2020">
        <row r="8">
          <cell r="D8">
            <v>15739</v>
          </cell>
        </row>
      </sheetData>
      <sheetData sheetId="2021">
        <row r="2">
          <cell r="A2">
            <v>0</v>
          </cell>
        </row>
      </sheetData>
      <sheetData sheetId="2022">
        <row r="2">
          <cell r="A2">
            <v>0</v>
          </cell>
        </row>
      </sheetData>
      <sheetData sheetId="2023">
        <row r="2">
          <cell r="A2">
            <v>0</v>
          </cell>
        </row>
      </sheetData>
      <sheetData sheetId="2024">
        <row r="2">
          <cell r="A2">
            <v>0</v>
          </cell>
        </row>
      </sheetData>
      <sheetData sheetId="2025">
        <row r="8">
          <cell r="D8">
            <v>15739</v>
          </cell>
        </row>
      </sheetData>
      <sheetData sheetId="2026">
        <row r="8">
          <cell r="D8">
            <v>15739</v>
          </cell>
        </row>
      </sheetData>
      <sheetData sheetId="2027">
        <row r="2">
          <cell r="A2">
            <v>0</v>
          </cell>
        </row>
      </sheetData>
      <sheetData sheetId="2028">
        <row r="2">
          <cell r="A2">
            <v>0</v>
          </cell>
        </row>
      </sheetData>
      <sheetData sheetId="2029">
        <row r="2">
          <cell r="A2">
            <v>0</v>
          </cell>
        </row>
      </sheetData>
      <sheetData sheetId="2030">
        <row r="2">
          <cell r="A2">
            <v>0</v>
          </cell>
        </row>
      </sheetData>
      <sheetData sheetId="2031">
        <row r="8">
          <cell r="D8">
            <v>15739</v>
          </cell>
        </row>
      </sheetData>
      <sheetData sheetId="2032">
        <row r="8">
          <cell r="D8">
            <v>15739</v>
          </cell>
        </row>
      </sheetData>
      <sheetData sheetId="2033">
        <row r="2">
          <cell r="A2">
            <v>0</v>
          </cell>
        </row>
      </sheetData>
      <sheetData sheetId="2034">
        <row r="2">
          <cell r="A2">
            <v>0</v>
          </cell>
        </row>
      </sheetData>
      <sheetData sheetId="2035">
        <row r="2">
          <cell r="A2">
            <v>0</v>
          </cell>
        </row>
      </sheetData>
      <sheetData sheetId="2036">
        <row r="2">
          <cell r="A2">
            <v>0</v>
          </cell>
        </row>
      </sheetData>
      <sheetData sheetId="2037">
        <row r="2">
          <cell r="A2">
            <v>0</v>
          </cell>
        </row>
      </sheetData>
      <sheetData sheetId="2038">
        <row r="8">
          <cell r="D8">
            <v>15739</v>
          </cell>
        </row>
      </sheetData>
      <sheetData sheetId="2039">
        <row r="2">
          <cell r="A2">
            <v>0</v>
          </cell>
        </row>
      </sheetData>
      <sheetData sheetId="2040">
        <row r="2">
          <cell r="A2">
            <v>0</v>
          </cell>
        </row>
      </sheetData>
      <sheetData sheetId="2041">
        <row r="2">
          <cell r="A2">
            <v>0</v>
          </cell>
        </row>
      </sheetData>
      <sheetData sheetId="2042">
        <row r="2">
          <cell r="A2">
            <v>0</v>
          </cell>
        </row>
      </sheetData>
      <sheetData sheetId="2043">
        <row r="2">
          <cell r="A2">
            <v>0</v>
          </cell>
        </row>
      </sheetData>
      <sheetData sheetId="2044">
        <row r="8">
          <cell r="D8">
            <v>15739</v>
          </cell>
        </row>
      </sheetData>
      <sheetData sheetId="2045">
        <row r="2">
          <cell r="A2">
            <v>0</v>
          </cell>
        </row>
      </sheetData>
      <sheetData sheetId="2046">
        <row r="2">
          <cell r="A2">
            <v>0</v>
          </cell>
        </row>
      </sheetData>
      <sheetData sheetId="2047">
        <row r="2">
          <cell r="A2">
            <v>0</v>
          </cell>
        </row>
      </sheetData>
      <sheetData sheetId="2048">
        <row r="2">
          <cell r="A2">
            <v>0</v>
          </cell>
        </row>
      </sheetData>
      <sheetData sheetId="2049">
        <row r="2">
          <cell r="A2">
            <v>0</v>
          </cell>
        </row>
      </sheetData>
      <sheetData sheetId="2050">
        <row r="8">
          <cell r="D8">
            <v>15739</v>
          </cell>
        </row>
      </sheetData>
      <sheetData sheetId="2051">
        <row r="2">
          <cell r="A2">
            <v>0</v>
          </cell>
        </row>
      </sheetData>
      <sheetData sheetId="2052">
        <row r="2">
          <cell r="A2">
            <v>0</v>
          </cell>
        </row>
      </sheetData>
      <sheetData sheetId="2053">
        <row r="2">
          <cell r="A2">
            <v>0</v>
          </cell>
        </row>
      </sheetData>
      <sheetData sheetId="2054">
        <row r="2">
          <cell r="A2">
            <v>0</v>
          </cell>
        </row>
      </sheetData>
      <sheetData sheetId="2055">
        <row r="2">
          <cell r="A2">
            <v>0</v>
          </cell>
        </row>
      </sheetData>
      <sheetData sheetId="2056"/>
      <sheetData sheetId="2057">
        <row r="2">
          <cell r="A2">
            <v>0</v>
          </cell>
        </row>
      </sheetData>
      <sheetData sheetId="2058">
        <row r="2">
          <cell r="A2">
            <v>0</v>
          </cell>
        </row>
      </sheetData>
      <sheetData sheetId="2059">
        <row r="2">
          <cell r="A2">
            <v>0</v>
          </cell>
        </row>
      </sheetData>
      <sheetData sheetId="2060">
        <row r="2">
          <cell r="A2">
            <v>0</v>
          </cell>
        </row>
      </sheetData>
      <sheetData sheetId="2061">
        <row r="2">
          <cell r="A2">
            <v>0</v>
          </cell>
        </row>
      </sheetData>
      <sheetData sheetId="2062"/>
      <sheetData sheetId="2063">
        <row r="2">
          <cell r="A2">
            <v>0</v>
          </cell>
        </row>
      </sheetData>
      <sheetData sheetId="2064">
        <row r="2">
          <cell r="A2">
            <v>0</v>
          </cell>
        </row>
      </sheetData>
      <sheetData sheetId="2065">
        <row r="2">
          <cell r="A2">
            <v>0</v>
          </cell>
        </row>
      </sheetData>
      <sheetData sheetId="2066">
        <row r="2">
          <cell r="A2">
            <v>0</v>
          </cell>
        </row>
      </sheetData>
      <sheetData sheetId="2067">
        <row r="2">
          <cell r="A2">
            <v>0</v>
          </cell>
        </row>
      </sheetData>
      <sheetData sheetId="2068"/>
      <sheetData sheetId="2069">
        <row r="2">
          <cell r="A2">
            <v>0</v>
          </cell>
        </row>
      </sheetData>
      <sheetData sheetId="2070">
        <row r="2">
          <cell r="A2">
            <v>0</v>
          </cell>
        </row>
      </sheetData>
      <sheetData sheetId="2071">
        <row r="2">
          <cell r="A2">
            <v>0</v>
          </cell>
        </row>
      </sheetData>
      <sheetData sheetId="2072">
        <row r="2">
          <cell r="A2">
            <v>0</v>
          </cell>
        </row>
      </sheetData>
      <sheetData sheetId="2073">
        <row r="2">
          <cell r="A2">
            <v>0</v>
          </cell>
        </row>
      </sheetData>
      <sheetData sheetId="2074"/>
      <sheetData sheetId="2075">
        <row r="2">
          <cell r="A2">
            <v>0</v>
          </cell>
        </row>
      </sheetData>
      <sheetData sheetId="2076">
        <row r="2">
          <cell r="A2">
            <v>0</v>
          </cell>
        </row>
      </sheetData>
      <sheetData sheetId="2077">
        <row r="2">
          <cell r="A2">
            <v>0</v>
          </cell>
        </row>
      </sheetData>
      <sheetData sheetId="2078">
        <row r="2">
          <cell r="A2">
            <v>0</v>
          </cell>
        </row>
      </sheetData>
      <sheetData sheetId="2079">
        <row r="2">
          <cell r="A2">
            <v>0</v>
          </cell>
        </row>
      </sheetData>
      <sheetData sheetId="2080">
        <row r="2">
          <cell r="A2">
            <v>0</v>
          </cell>
        </row>
      </sheetData>
      <sheetData sheetId="2081">
        <row r="2">
          <cell r="A2">
            <v>0</v>
          </cell>
        </row>
      </sheetData>
      <sheetData sheetId="2082">
        <row r="2">
          <cell r="A2">
            <v>0</v>
          </cell>
        </row>
      </sheetData>
      <sheetData sheetId="2083">
        <row r="2">
          <cell r="A2">
            <v>0</v>
          </cell>
        </row>
      </sheetData>
      <sheetData sheetId="2084">
        <row r="2">
          <cell r="A2">
            <v>0</v>
          </cell>
        </row>
      </sheetData>
      <sheetData sheetId="2085">
        <row r="2">
          <cell r="A2">
            <v>0</v>
          </cell>
        </row>
      </sheetData>
      <sheetData sheetId="2086">
        <row r="2">
          <cell r="A2">
            <v>0</v>
          </cell>
        </row>
      </sheetData>
      <sheetData sheetId="2087">
        <row r="2">
          <cell r="A2">
            <v>0</v>
          </cell>
        </row>
      </sheetData>
      <sheetData sheetId="2088">
        <row r="2">
          <cell r="A2">
            <v>0</v>
          </cell>
        </row>
      </sheetData>
      <sheetData sheetId="2089">
        <row r="2">
          <cell r="A2">
            <v>0</v>
          </cell>
        </row>
      </sheetData>
      <sheetData sheetId="2090">
        <row r="2">
          <cell r="A2">
            <v>0</v>
          </cell>
        </row>
      </sheetData>
      <sheetData sheetId="2091">
        <row r="2">
          <cell r="A2">
            <v>0</v>
          </cell>
        </row>
      </sheetData>
      <sheetData sheetId="2092">
        <row r="2">
          <cell r="A2">
            <v>0</v>
          </cell>
        </row>
      </sheetData>
      <sheetData sheetId="2093">
        <row r="2">
          <cell r="A2">
            <v>0</v>
          </cell>
        </row>
      </sheetData>
      <sheetData sheetId="2094">
        <row r="2">
          <cell r="A2">
            <v>0</v>
          </cell>
        </row>
      </sheetData>
      <sheetData sheetId="2095">
        <row r="2">
          <cell r="A2">
            <v>0</v>
          </cell>
        </row>
      </sheetData>
      <sheetData sheetId="2096">
        <row r="2">
          <cell r="A2">
            <v>0</v>
          </cell>
        </row>
      </sheetData>
      <sheetData sheetId="2097">
        <row r="2">
          <cell r="A2">
            <v>0</v>
          </cell>
        </row>
      </sheetData>
      <sheetData sheetId="2098">
        <row r="2">
          <cell r="A2">
            <v>0</v>
          </cell>
        </row>
      </sheetData>
      <sheetData sheetId="2099">
        <row r="2">
          <cell r="A2">
            <v>0</v>
          </cell>
        </row>
      </sheetData>
      <sheetData sheetId="2100">
        <row r="2">
          <cell r="A2">
            <v>0</v>
          </cell>
        </row>
      </sheetData>
      <sheetData sheetId="2101">
        <row r="2">
          <cell r="A2">
            <v>0</v>
          </cell>
        </row>
      </sheetData>
      <sheetData sheetId="2102">
        <row r="2">
          <cell r="A2">
            <v>0</v>
          </cell>
        </row>
      </sheetData>
      <sheetData sheetId="2103">
        <row r="2">
          <cell r="A2">
            <v>0</v>
          </cell>
        </row>
      </sheetData>
      <sheetData sheetId="2104">
        <row r="2">
          <cell r="A2">
            <v>0</v>
          </cell>
        </row>
      </sheetData>
      <sheetData sheetId="2105">
        <row r="2">
          <cell r="A2">
            <v>0</v>
          </cell>
        </row>
      </sheetData>
      <sheetData sheetId="2106">
        <row r="2">
          <cell r="A2">
            <v>0</v>
          </cell>
        </row>
      </sheetData>
      <sheetData sheetId="2107">
        <row r="2">
          <cell r="A2">
            <v>0</v>
          </cell>
        </row>
      </sheetData>
      <sheetData sheetId="2108">
        <row r="2">
          <cell r="A2">
            <v>0</v>
          </cell>
        </row>
      </sheetData>
      <sheetData sheetId="2109">
        <row r="2">
          <cell r="A2">
            <v>0</v>
          </cell>
        </row>
      </sheetData>
      <sheetData sheetId="2110">
        <row r="2">
          <cell r="A2">
            <v>0</v>
          </cell>
        </row>
      </sheetData>
      <sheetData sheetId="2111">
        <row r="2">
          <cell r="A2">
            <v>0</v>
          </cell>
        </row>
      </sheetData>
      <sheetData sheetId="2112">
        <row r="2">
          <cell r="A2">
            <v>0</v>
          </cell>
        </row>
      </sheetData>
      <sheetData sheetId="2113">
        <row r="2">
          <cell r="A2">
            <v>0</v>
          </cell>
        </row>
      </sheetData>
      <sheetData sheetId="2114">
        <row r="2">
          <cell r="A2">
            <v>0</v>
          </cell>
        </row>
      </sheetData>
      <sheetData sheetId="2115">
        <row r="2">
          <cell r="A2">
            <v>0</v>
          </cell>
        </row>
      </sheetData>
      <sheetData sheetId="2116">
        <row r="2">
          <cell r="A2">
            <v>0</v>
          </cell>
        </row>
      </sheetData>
      <sheetData sheetId="2117">
        <row r="2">
          <cell r="A2">
            <v>0</v>
          </cell>
        </row>
      </sheetData>
      <sheetData sheetId="2118">
        <row r="2">
          <cell r="A2">
            <v>0</v>
          </cell>
        </row>
      </sheetData>
      <sheetData sheetId="2119">
        <row r="2">
          <cell r="A2">
            <v>0</v>
          </cell>
        </row>
      </sheetData>
      <sheetData sheetId="2120">
        <row r="2">
          <cell r="A2">
            <v>0</v>
          </cell>
        </row>
      </sheetData>
      <sheetData sheetId="2121">
        <row r="2">
          <cell r="A2">
            <v>0</v>
          </cell>
        </row>
      </sheetData>
      <sheetData sheetId="2122">
        <row r="2">
          <cell r="A2">
            <v>0</v>
          </cell>
        </row>
      </sheetData>
      <sheetData sheetId="2123">
        <row r="2">
          <cell r="A2">
            <v>0</v>
          </cell>
        </row>
      </sheetData>
      <sheetData sheetId="2124">
        <row r="2">
          <cell r="A2">
            <v>0</v>
          </cell>
        </row>
      </sheetData>
      <sheetData sheetId="2125">
        <row r="2">
          <cell r="A2">
            <v>0</v>
          </cell>
        </row>
      </sheetData>
      <sheetData sheetId="2126">
        <row r="2">
          <cell r="A2">
            <v>0</v>
          </cell>
        </row>
      </sheetData>
      <sheetData sheetId="2127">
        <row r="2">
          <cell r="A2">
            <v>0</v>
          </cell>
        </row>
      </sheetData>
      <sheetData sheetId="2128">
        <row r="2">
          <cell r="A2">
            <v>0</v>
          </cell>
        </row>
      </sheetData>
      <sheetData sheetId="2129">
        <row r="2">
          <cell r="A2">
            <v>0</v>
          </cell>
        </row>
      </sheetData>
      <sheetData sheetId="2130">
        <row r="2">
          <cell r="A2">
            <v>0</v>
          </cell>
        </row>
      </sheetData>
      <sheetData sheetId="2131">
        <row r="2">
          <cell r="A2">
            <v>0</v>
          </cell>
        </row>
      </sheetData>
      <sheetData sheetId="2132">
        <row r="2">
          <cell r="A2">
            <v>0</v>
          </cell>
        </row>
      </sheetData>
      <sheetData sheetId="2133">
        <row r="2">
          <cell r="A2">
            <v>0</v>
          </cell>
        </row>
      </sheetData>
      <sheetData sheetId="2134">
        <row r="2">
          <cell r="A2">
            <v>0</v>
          </cell>
        </row>
      </sheetData>
      <sheetData sheetId="2135">
        <row r="2">
          <cell r="A2">
            <v>0</v>
          </cell>
        </row>
      </sheetData>
      <sheetData sheetId="2136">
        <row r="2">
          <cell r="A2">
            <v>0</v>
          </cell>
        </row>
      </sheetData>
      <sheetData sheetId="2137">
        <row r="2">
          <cell r="A2">
            <v>0</v>
          </cell>
        </row>
      </sheetData>
      <sheetData sheetId="2138">
        <row r="2">
          <cell r="A2">
            <v>0</v>
          </cell>
        </row>
      </sheetData>
      <sheetData sheetId="2139">
        <row r="2">
          <cell r="A2">
            <v>0</v>
          </cell>
        </row>
      </sheetData>
      <sheetData sheetId="2140">
        <row r="2">
          <cell r="A2">
            <v>0</v>
          </cell>
        </row>
      </sheetData>
      <sheetData sheetId="2141">
        <row r="2">
          <cell r="A2">
            <v>0</v>
          </cell>
        </row>
      </sheetData>
      <sheetData sheetId="2142">
        <row r="2">
          <cell r="A2">
            <v>0</v>
          </cell>
        </row>
      </sheetData>
      <sheetData sheetId="2143">
        <row r="2">
          <cell r="A2">
            <v>0</v>
          </cell>
        </row>
      </sheetData>
      <sheetData sheetId="2144">
        <row r="2">
          <cell r="A2">
            <v>0</v>
          </cell>
        </row>
      </sheetData>
      <sheetData sheetId="2145">
        <row r="2">
          <cell r="A2">
            <v>0</v>
          </cell>
        </row>
      </sheetData>
      <sheetData sheetId="2146">
        <row r="2">
          <cell r="A2">
            <v>0</v>
          </cell>
        </row>
      </sheetData>
      <sheetData sheetId="2147">
        <row r="2">
          <cell r="A2">
            <v>0</v>
          </cell>
        </row>
      </sheetData>
      <sheetData sheetId="2148">
        <row r="2">
          <cell r="A2">
            <v>0</v>
          </cell>
        </row>
      </sheetData>
      <sheetData sheetId="2149">
        <row r="2">
          <cell r="A2">
            <v>0</v>
          </cell>
        </row>
      </sheetData>
      <sheetData sheetId="2150">
        <row r="2">
          <cell r="A2">
            <v>0</v>
          </cell>
        </row>
      </sheetData>
      <sheetData sheetId="2151">
        <row r="2">
          <cell r="A2">
            <v>0</v>
          </cell>
        </row>
      </sheetData>
      <sheetData sheetId="2152">
        <row r="2">
          <cell r="A2">
            <v>0</v>
          </cell>
        </row>
      </sheetData>
      <sheetData sheetId="2153">
        <row r="2">
          <cell r="A2">
            <v>0</v>
          </cell>
        </row>
      </sheetData>
      <sheetData sheetId="2154">
        <row r="2">
          <cell r="A2">
            <v>0</v>
          </cell>
        </row>
      </sheetData>
      <sheetData sheetId="2155">
        <row r="2">
          <cell r="A2">
            <v>0</v>
          </cell>
        </row>
      </sheetData>
      <sheetData sheetId="2156">
        <row r="2">
          <cell r="A2">
            <v>0</v>
          </cell>
        </row>
      </sheetData>
      <sheetData sheetId="2157">
        <row r="2">
          <cell r="A2">
            <v>0</v>
          </cell>
        </row>
      </sheetData>
      <sheetData sheetId="2158">
        <row r="2">
          <cell r="A2">
            <v>0</v>
          </cell>
        </row>
      </sheetData>
      <sheetData sheetId="2159">
        <row r="2">
          <cell r="A2">
            <v>0</v>
          </cell>
        </row>
      </sheetData>
      <sheetData sheetId="2160">
        <row r="2">
          <cell r="A2">
            <v>0</v>
          </cell>
        </row>
      </sheetData>
      <sheetData sheetId="2161">
        <row r="2">
          <cell r="A2">
            <v>0</v>
          </cell>
        </row>
      </sheetData>
      <sheetData sheetId="2162">
        <row r="2">
          <cell r="A2">
            <v>0</v>
          </cell>
        </row>
      </sheetData>
      <sheetData sheetId="2163">
        <row r="2">
          <cell r="A2">
            <v>0</v>
          </cell>
        </row>
      </sheetData>
      <sheetData sheetId="2164">
        <row r="2">
          <cell r="A2">
            <v>0</v>
          </cell>
        </row>
      </sheetData>
      <sheetData sheetId="2165">
        <row r="2">
          <cell r="A2">
            <v>0</v>
          </cell>
        </row>
      </sheetData>
      <sheetData sheetId="2166">
        <row r="2">
          <cell r="A2">
            <v>0</v>
          </cell>
        </row>
      </sheetData>
      <sheetData sheetId="2167">
        <row r="2">
          <cell r="A2">
            <v>0</v>
          </cell>
        </row>
      </sheetData>
      <sheetData sheetId="2168">
        <row r="2">
          <cell r="A2">
            <v>0</v>
          </cell>
        </row>
      </sheetData>
      <sheetData sheetId="2169">
        <row r="2">
          <cell r="A2">
            <v>0</v>
          </cell>
        </row>
      </sheetData>
      <sheetData sheetId="2170">
        <row r="2">
          <cell r="A2">
            <v>0</v>
          </cell>
        </row>
      </sheetData>
      <sheetData sheetId="2171">
        <row r="2">
          <cell r="A2">
            <v>0</v>
          </cell>
        </row>
      </sheetData>
      <sheetData sheetId="2172">
        <row r="2">
          <cell r="A2">
            <v>0</v>
          </cell>
        </row>
      </sheetData>
      <sheetData sheetId="2173">
        <row r="2">
          <cell r="A2">
            <v>0</v>
          </cell>
        </row>
      </sheetData>
      <sheetData sheetId="2174">
        <row r="2">
          <cell r="A2">
            <v>0</v>
          </cell>
        </row>
      </sheetData>
      <sheetData sheetId="2175">
        <row r="2">
          <cell r="A2">
            <v>0</v>
          </cell>
        </row>
      </sheetData>
      <sheetData sheetId="2176">
        <row r="2">
          <cell r="A2">
            <v>0</v>
          </cell>
        </row>
      </sheetData>
      <sheetData sheetId="2177" refreshError="1"/>
      <sheetData sheetId="2178" refreshError="1"/>
      <sheetData sheetId="2179" refreshError="1"/>
      <sheetData sheetId="2180" refreshError="1"/>
      <sheetData sheetId="2181"/>
      <sheetData sheetId="218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 val="Ожид ФР"/>
      <sheetName val="2006"/>
      <sheetName val="цены цехов"/>
      <sheetName val="ф спла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I полугодие)"/>
      <sheetName val="НВВ РСК 2012 (II полугодие)"/>
      <sheetName val="НВВ РСК 2012"/>
      <sheetName val="Расчет котлового"/>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НВВ котловая"/>
      <sheetName val="Расчет НВВ РСК - индексация"/>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modList04"/>
    </sheetNames>
    <sheetDataSet>
      <sheetData sheetId="0">
        <row r="3">
          <cell r="B3" t="str">
            <v>Версия 2.1</v>
          </cell>
        </row>
      </sheetData>
      <sheetData sheetId="1"/>
      <sheetData sheetId="2"/>
      <sheetData sheetId="3"/>
      <sheetData sheetId="4">
        <row r="8">
          <cell r="F8" t="str">
            <v>Астраханская область</v>
          </cell>
        </row>
      </sheetData>
      <sheetData sheetId="5">
        <row r="9">
          <cell r="E9" t="str">
            <v>Филиал ОАО "МРСК Юга" - "Астраханьэнерго"</v>
          </cell>
        </row>
      </sheetData>
      <sheetData sheetId="6"/>
      <sheetData sheetId="7"/>
      <sheetData sheetId="8"/>
      <sheetData sheetId="9"/>
      <sheetData sheetId="10"/>
      <sheetData sheetId="11"/>
      <sheetData sheetId="12"/>
      <sheetData sheetId="13"/>
      <sheetData sheetId="14"/>
      <sheetData sheetId="15"/>
      <sheetData sheetId="16"/>
      <sheetData sheetId="17">
        <row r="8">
          <cell r="I8">
            <v>2731959.8567233467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Форма 12"/>
    </sheetNames>
    <sheetDataSet>
      <sheetData sheetId="0">
        <row r="1">
          <cell r="B1" t="str">
            <v>Выберите наименование ДЗО из списка</v>
          </cell>
          <cell r="D1" t="str">
            <v>Выберите наименование РСК (региона) из списка</v>
          </cell>
          <cell r="J1" t="str">
            <v>Выберите год из списка</v>
          </cell>
          <cell r="M1" t="str">
            <v>Выберите из списка</v>
          </cell>
        </row>
        <row r="2">
          <cell r="B2" t="str">
            <v>МРСК Северного Кавказа</v>
          </cell>
          <cell r="D2" t="str">
            <v>Кабардино Балкарские РС</v>
          </cell>
          <cell r="J2" t="str">
            <v>2007</v>
          </cell>
          <cell r="M2" t="str">
            <v>RAB</v>
          </cell>
        </row>
        <row r="3">
          <cell r="B3" t="str">
            <v>МРСК Центра</v>
          </cell>
          <cell r="D3" t="str">
            <v>Карачаево Черкесские РС</v>
          </cell>
          <cell r="J3" t="str">
            <v>2008</v>
          </cell>
          <cell r="M3" t="str">
            <v>Индекс</v>
          </cell>
        </row>
        <row r="4">
          <cell r="B4" t="str">
            <v>МРСК Северо-Запада</v>
          </cell>
          <cell r="D4" t="str">
            <v>Северо осетинские РС</v>
          </cell>
          <cell r="J4" t="str">
            <v>2009</v>
          </cell>
          <cell r="M4" t="str">
            <v>"Жесткий" индекс</v>
          </cell>
        </row>
        <row r="5">
          <cell r="B5" t="str">
            <v>МРСК Сибири</v>
          </cell>
          <cell r="D5" t="str">
            <v>Дагэнерго</v>
          </cell>
          <cell r="J5" t="str">
            <v>2010</v>
          </cell>
        </row>
        <row r="6">
          <cell r="B6" t="str">
            <v>МРСК Урала</v>
          </cell>
          <cell r="D6" t="str">
            <v>Ингушэнерго</v>
          </cell>
          <cell r="J6" t="str">
            <v>2011</v>
          </cell>
        </row>
        <row r="7">
          <cell r="B7" t="str">
            <v>МРСК Юга</v>
          </cell>
          <cell r="D7" t="str">
            <v>Нурэнерго*</v>
          </cell>
          <cell r="J7" t="str">
            <v>2012</v>
          </cell>
        </row>
        <row r="8">
          <cell r="B8" t="str">
            <v>МРСК Центра и Приволжья</v>
          </cell>
          <cell r="D8" t="str">
            <v>Ставропольэнерго</v>
          </cell>
          <cell r="J8" t="str">
            <v>2013</v>
          </cell>
        </row>
        <row r="9">
          <cell r="B9" t="str">
            <v>МРСК Волги</v>
          </cell>
          <cell r="D9" t="str">
            <v>Белгородэнерго</v>
          </cell>
          <cell r="J9" t="str">
            <v>2014</v>
          </cell>
        </row>
        <row r="10">
          <cell r="B10" t="str">
            <v>Московская объединённая СК</v>
          </cell>
          <cell r="D10" t="str">
            <v>Брянскэнерго</v>
          </cell>
          <cell r="J10" t="str">
            <v>2015</v>
          </cell>
        </row>
        <row r="11">
          <cell r="B11" t="str">
            <v>Ленэнерго</v>
          </cell>
          <cell r="D11" t="str">
            <v>Воронежэнерго</v>
          </cell>
          <cell r="J11" t="str">
            <v>2016</v>
          </cell>
        </row>
        <row r="12">
          <cell r="B12" t="str">
            <v>Тюменьэнерго</v>
          </cell>
          <cell r="D12" t="str">
            <v>Костромаэнерго</v>
          </cell>
          <cell r="J12" t="str">
            <v>2017</v>
          </cell>
        </row>
        <row r="13">
          <cell r="B13" t="str">
            <v>Янтарьэнерго</v>
          </cell>
          <cell r="D13" t="str">
            <v>Курскэнерго</v>
          </cell>
          <cell r="J13" t="str">
            <v>2018</v>
          </cell>
        </row>
        <row r="14">
          <cell r="B14" t="str">
            <v>Кубаньэнерго</v>
          </cell>
          <cell r="D14" t="str">
            <v>Липецкэнерго</v>
          </cell>
          <cell r="J14" t="str">
            <v>2019</v>
          </cell>
        </row>
        <row r="15">
          <cell r="B15" t="str">
            <v>Томская РК</v>
          </cell>
          <cell r="D15" t="str">
            <v>Орелэнерго</v>
          </cell>
          <cell r="J15" t="str">
            <v>2020</v>
          </cell>
        </row>
        <row r="16">
          <cell r="D16" t="str">
            <v>Смоленскэнерго</v>
          </cell>
        </row>
        <row r="17">
          <cell r="D17" t="str">
            <v>Тамбовэнерго</v>
          </cell>
        </row>
        <row r="18">
          <cell r="D18" t="str">
            <v>Тверьэнерго</v>
          </cell>
          <cell r="J18" t="str">
            <v>Кол-во лет</v>
          </cell>
        </row>
        <row r="19">
          <cell r="D19" t="str">
            <v>Ярэнерго</v>
          </cell>
          <cell r="J19" t="str">
            <v>3</v>
          </cell>
        </row>
        <row r="20">
          <cell r="D20" t="str">
            <v>Архэнерго</v>
          </cell>
          <cell r="J20" t="str">
            <v>5</v>
          </cell>
        </row>
        <row r="21">
          <cell r="D21" t="str">
            <v>Вологдаэнерго</v>
          </cell>
          <cell r="J21" t="str">
            <v>7</v>
          </cell>
        </row>
        <row r="22">
          <cell r="D22" t="str">
            <v>Карелэнерго</v>
          </cell>
          <cell r="J22" t="str">
            <v>9</v>
          </cell>
        </row>
        <row r="23">
          <cell r="D23" t="str">
            <v>Колэнерго</v>
          </cell>
        </row>
        <row r="24">
          <cell r="D24" t="str">
            <v>Комиэнерго</v>
          </cell>
        </row>
        <row r="25">
          <cell r="D25" t="str">
            <v>Новгородэнерго</v>
          </cell>
        </row>
        <row r="26">
          <cell r="D26" t="str">
            <v>Псковэнерго</v>
          </cell>
        </row>
        <row r="27">
          <cell r="D27" t="str">
            <v>Алтайэнерго</v>
          </cell>
        </row>
        <row r="28">
          <cell r="D28" t="str">
            <v>Горноалтайские ЭС</v>
          </cell>
        </row>
        <row r="29">
          <cell r="D29" t="str">
            <v>Бурятэнерго</v>
          </cell>
        </row>
        <row r="30">
          <cell r="D30" t="str">
            <v>Красноярскэнерго</v>
          </cell>
        </row>
        <row r="31">
          <cell r="D31" t="str">
            <v>Кузбассэнерго-РСК</v>
          </cell>
        </row>
        <row r="32">
          <cell r="D32" t="str">
            <v>Омскэнерго</v>
          </cell>
        </row>
        <row r="33">
          <cell r="D33" t="str">
            <v>Тываэнерго</v>
          </cell>
        </row>
        <row r="34">
          <cell r="D34" t="str">
            <v>Хакасэнерго</v>
          </cell>
        </row>
        <row r="35">
          <cell r="D35" t="str">
            <v>Читаэнерго</v>
          </cell>
        </row>
        <row r="36">
          <cell r="D36" t="str">
            <v>Пермэнерго</v>
          </cell>
        </row>
        <row r="37">
          <cell r="D37" t="str">
            <v>Свердловэнерго</v>
          </cell>
        </row>
        <row r="38">
          <cell r="D38" t="str">
            <v>Челябэнерго</v>
          </cell>
        </row>
        <row r="39">
          <cell r="D39" t="str">
            <v>Астраханьэнерго</v>
          </cell>
        </row>
        <row r="40">
          <cell r="D40" t="str">
            <v>Волгоградэнерго</v>
          </cell>
        </row>
        <row r="41">
          <cell r="D41" t="str">
            <v>Калмэнерго</v>
          </cell>
        </row>
        <row r="42">
          <cell r="D42" t="str">
            <v>Ростовэнерго</v>
          </cell>
        </row>
        <row r="43">
          <cell r="D43" t="str">
            <v>Владимирэнерго</v>
          </cell>
        </row>
        <row r="44">
          <cell r="D44" t="str">
            <v>Ивэнерго</v>
          </cell>
        </row>
        <row r="45">
          <cell r="D45" t="str">
            <v>Калугаэнерго</v>
          </cell>
        </row>
        <row r="46">
          <cell r="D46" t="str">
            <v>Кировэнерго</v>
          </cell>
        </row>
        <row r="47">
          <cell r="D47" t="str">
            <v>Мариэнерго</v>
          </cell>
        </row>
        <row r="48">
          <cell r="D48" t="str">
            <v>Нижновэнерго</v>
          </cell>
        </row>
        <row r="49">
          <cell r="D49" t="str">
            <v>Рязаньэнерго</v>
          </cell>
        </row>
        <row r="50">
          <cell r="D50" t="str">
            <v>Тулэнерго</v>
          </cell>
        </row>
        <row r="51">
          <cell r="D51" t="str">
            <v>Удмуртэнерго</v>
          </cell>
        </row>
        <row r="52">
          <cell r="D52" t="str">
            <v>Самарские РС</v>
          </cell>
        </row>
        <row r="53">
          <cell r="D53" t="str">
            <v>Саратовские РС</v>
          </cell>
        </row>
        <row r="54">
          <cell r="D54" t="str">
            <v>Ульяновские РС</v>
          </cell>
        </row>
        <row r="55">
          <cell r="D55" t="str">
            <v>Мордовэнерго</v>
          </cell>
        </row>
        <row r="56">
          <cell r="D56" t="str">
            <v>Оренбургэнерго</v>
          </cell>
        </row>
        <row r="57">
          <cell r="D57" t="str">
            <v>Пензаэнерго</v>
          </cell>
        </row>
        <row r="58">
          <cell r="D58" t="str">
            <v>Чувашэнерго</v>
          </cell>
        </row>
        <row r="59">
          <cell r="D59" t="str">
            <v>Москва</v>
          </cell>
        </row>
        <row r="60">
          <cell r="D60" t="str">
            <v>Московская область</v>
          </cell>
        </row>
        <row r="61">
          <cell r="D61" t="str">
            <v>Санкт-Петербург</v>
          </cell>
        </row>
        <row r="62">
          <cell r="D62" t="str">
            <v>Ленинградская область</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modList00"/>
      <sheetName val="Инструкция"/>
      <sheetName val="Выбор субъекта РФ"/>
      <sheetName val="Обновление"/>
      <sheetName val="Лог обновления"/>
      <sheetName val="Титульный"/>
      <sheetName val="Справочники"/>
      <sheetName val="P2.1 У.Е. 2012"/>
      <sheetName val="P2.2 У.Е. 2012"/>
      <sheetName val="P2.1 У.Е. 2013"/>
      <sheetName val="P2.2 У.Е. 2013"/>
      <sheetName val="P2.1 У.Е. 2014"/>
      <sheetName val="P2.2 У.Е. 2014"/>
      <sheetName val="4 баланс ээ"/>
      <sheetName val="5 баланс мощности"/>
      <sheetName val="6 баланс мощности"/>
      <sheetName val="НВВ РСК 2012 (I полугодие)"/>
      <sheetName val="НВВ РСК 2012 (II полугодие)"/>
      <sheetName val="НВВ РСК 2012 (II пол) с 01.11"/>
      <sheetName val="НВВ РСК 2012"/>
      <sheetName val="НВВ РСК 2012 (с 01.11)"/>
      <sheetName val="НВВ РСК 2013 (I полугодие)"/>
      <sheetName val="НВВ РСК 2013 (II полугодие)"/>
      <sheetName val="НВВ РСК 2013"/>
      <sheetName val="НВВ РСК 2014"/>
      <sheetName val="Расчет котловых тарифов"/>
      <sheetName val="Расчет расх. по RAB (2009-2017)"/>
      <sheetName val="Расчет НВВ по RAB (2009-2017)"/>
      <sheetName val="Расчет расх. по RAB (2010-2017)"/>
      <sheetName val="Расчет НВВ по RAB (2010-2017)"/>
      <sheetName val="Расчет расх. по RAB (2011-2017)"/>
      <sheetName val="Расчет НВВ по RAB (2011-2017)"/>
      <sheetName val="Расчет расх. по RAB (2012-2016)"/>
      <sheetName val="Расчет НВВ по RAB (2012-2016)"/>
      <sheetName val="Расчет расх. по RAB (2012-2017)"/>
      <sheetName val="Расчет НВВ по RAB (2012-2017)"/>
      <sheetName val="Расчет расх. по RAB (2013-2017)"/>
      <sheetName val="Расчет НВВ по RAB (2013-2017)"/>
      <sheetName val="Расчет НВВ"/>
      <sheetName val="Расчет НВВ РСК - индексация"/>
      <sheetName val="Индивидуальные тарифы"/>
      <sheetName val="Комментарии"/>
      <sheetName val="Проверка"/>
      <sheetName val="modHyp"/>
      <sheetName val="et_union_hor"/>
      <sheetName val="et_union_ver"/>
      <sheetName val="TEHSHEET"/>
      <sheetName val="modUpdTemplMain"/>
      <sheetName val="AllSheetsInThisWorkbook"/>
      <sheetName val="REESTR_ORG"/>
      <sheetName val="REESTR_FILTERED"/>
      <sheetName val="modfrmReestr"/>
      <sheetName val="modProv"/>
      <sheetName val="modCommandButton"/>
      <sheetName val="modList08"/>
      <sheetName val="modList16"/>
      <sheetName val="Лист1"/>
      <sheetName val="29"/>
      <sheetName val="20"/>
      <sheetName val="21"/>
      <sheetName val="23"/>
      <sheetName val="25"/>
      <sheetName val="26"/>
      <sheetName val="27"/>
      <sheetName val="28"/>
      <sheetName val="19"/>
      <sheetName val="22"/>
      <sheetName val="24"/>
    </sheetNames>
    <sheetDataSet>
      <sheetData sheetId="0"/>
      <sheetData sheetId="1"/>
      <sheetData sheetId="2">
        <row r="3">
          <cell r="B3" t="str">
            <v>Версия 2.2</v>
          </cell>
        </row>
      </sheetData>
      <sheetData sheetId="3"/>
      <sheetData sheetId="4"/>
      <sheetData sheetId="5"/>
      <sheetData sheetId="6">
        <row r="8">
          <cell r="F8" t="str">
            <v>Алтайский край</v>
          </cell>
        </row>
        <row r="12">
          <cell r="F12" t="str">
            <v>нет</v>
          </cell>
        </row>
      </sheetData>
      <sheetData sheetId="7">
        <row r="9">
          <cell r="E9" t="str">
            <v>Филиал ОАО "МРСК Сибири"-"Алтайэнерго"</v>
          </cell>
        </row>
      </sheetData>
      <sheetData sheetId="8"/>
      <sheetData sheetId="9"/>
      <sheetData sheetId="10">
        <row r="9">
          <cell r="P9">
            <v>0</v>
          </cell>
        </row>
      </sheetData>
      <sheetData sheetId="11">
        <row r="8">
          <cell r="P8">
            <v>0</v>
          </cell>
        </row>
      </sheetData>
      <sheetData sheetId="12">
        <row r="46">
          <cell r="J46">
            <v>22617.416499999999</v>
          </cell>
        </row>
      </sheetData>
      <sheetData sheetId="13">
        <row r="49">
          <cell r="J49">
            <v>33753.1</v>
          </cell>
        </row>
      </sheetData>
      <sheetData sheetId="14">
        <row r="22">
          <cell r="BA22">
            <v>1032.5230000000001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K2" t="str">
            <v>да</v>
          </cell>
          <cell r="N2" t="str">
            <v>2009-2017</v>
          </cell>
        </row>
        <row r="3">
          <cell r="K3" t="str">
            <v>нет</v>
          </cell>
          <cell r="N3" t="str">
            <v>2010-2017</v>
          </cell>
        </row>
        <row r="4">
          <cell r="N4" t="str">
            <v>2011-2017</v>
          </cell>
        </row>
        <row r="5">
          <cell r="N5" t="str">
            <v>2012-2016</v>
          </cell>
        </row>
        <row r="6">
          <cell r="N6" t="str">
            <v>2012-2017</v>
          </cell>
        </row>
        <row r="7">
          <cell r="N7" t="str">
            <v>2013-2017</v>
          </cell>
        </row>
      </sheetData>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УрРасч"/>
      <sheetName val="drivers"/>
      <sheetName val="Гр5(о)"/>
      <sheetName val="Main"/>
      <sheetName val="XLR_NoRangeSheet"/>
      <sheetName val="Сводная"/>
      <sheetName val="незав. Домодедово"/>
      <sheetName val="Титульный"/>
      <sheetName val="Инструкция"/>
      <sheetName val="20 25 лет непр ст"/>
      <sheetName val="Списки"/>
      <sheetName val="2.Инфо"/>
      <sheetName val="Constants"/>
      <sheetName val="NIUs"/>
      <sheetName val="Вводные_данные_систем1"/>
      <sheetName val="Вводные_данные_систем"/>
      <sheetName val="_REF"/>
      <sheetName val="Ген__не_уч__ОРЭМ"/>
      <sheetName val="1_6"/>
      <sheetName val="незав__Домодедово"/>
      <sheetName val="20_25_лет_непр_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refreshError="1"/>
      <sheetData sheetId="40" refreshError="1"/>
      <sheetData sheetId="4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8">
          <cell r="E28" t="str">
            <v>Январь</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L12">
            <v>27464336.260000002</v>
          </cell>
        </row>
      </sheetData>
      <sheetData sheetId="20" refreshError="1"/>
      <sheetData sheetId="21" refreshError="1"/>
      <sheetData sheetId="22">
        <row r="31">
          <cell r="G31">
            <v>4.38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2">
          <cell r="N2" t="str">
            <v>Январь</v>
          </cell>
          <cell r="O2">
            <v>1</v>
          </cell>
          <cell r="P2" t="str">
            <v>Январь</v>
          </cell>
        </row>
        <row r="3">
          <cell r="N3" t="str">
            <v>Февраль</v>
          </cell>
          <cell r="O3">
            <v>2</v>
          </cell>
          <cell r="P3" t="str">
            <v>Февраль</v>
          </cell>
        </row>
        <row r="4">
          <cell r="N4" t="str">
            <v>Март</v>
          </cell>
          <cell r="O4">
            <v>3</v>
          </cell>
          <cell r="P4" t="str">
            <v>Март</v>
          </cell>
        </row>
        <row r="5">
          <cell r="N5" t="str">
            <v>Апрель</v>
          </cell>
          <cell r="O5">
            <v>4</v>
          </cell>
          <cell r="P5" t="str">
            <v>Апрель</v>
          </cell>
        </row>
        <row r="6">
          <cell r="N6" t="str">
            <v>Май</v>
          </cell>
          <cell r="O6">
            <v>5</v>
          </cell>
          <cell r="P6" t="str">
            <v>Май</v>
          </cell>
        </row>
        <row r="7">
          <cell r="N7" t="str">
            <v>Июнь</v>
          </cell>
          <cell r="O7">
            <v>6</v>
          </cell>
          <cell r="P7" t="str">
            <v>Июнь</v>
          </cell>
        </row>
        <row r="8">
          <cell r="N8" t="str">
            <v>Июль</v>
          </cell>
          <cell r="O8">
            <v>7</v>
          </cell>
          <cell r="P8" t="str">
            <v>Июль</v>
          </cell>
        </row>
        <row r="9">
          <cell r="N9" t="str">
            <v>Август</v>
          </cell>
          <cell r="O9">
            <v>8</v>
          </cell>
          <cell r="P9" t="str">
            <v>Август</v>
          </cell>
        </row>
        <row r="10">
          <cell r="N10" t="str">
            <v>Сентябрь</v>
          </cell>
          <cell r="O10">
            <v>9</v>
          </cell>
          <cell r="P10" t="str">
            <v>Сентябрь</v>
          </cell>
        </row>
        <row r="11">
          <cell r="N11" t="str">
            <v>Октябрь</v>
          </cell>
          <cell r="O11">
            <v>10</v>
          </cell>
          <cell r="P11" t="str">
            <v>Октябрь</v>
          </cell>
        </row>
        <row r="12">
          <cell r="N12" t="str">
            <v>Ноябрь</v>
          </cell>
          <cell r="O12">
            <v>11</v>
          </cell>
          <cell r="P12" t="str">
            <v>Ноябрь</v>
          </cell>
        </row>
        <row r="13">
          <cell r="N13" t="str">
            <v>Декабрь</v>
          </cell>
          <cell r="O13">
            <v>12</v>
          </cell>
          <cell r="P13" t="str">
            <v>Декабрь</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HTTP"/>
      <sheetName val="mod_01"/>
      <sheetName val="mod_11"/>
      <sheetName val="mod_12"/>
      <sheetName val="mod_13"/>
      <sheetName val="mod_21"/>
      <sheetName val="mod_22"/>
      <sheetName val="mod_31"/>
      <sheetName val="mod_41"/>
      <sheetName val="modComm"/>
      <sheetName val="modListProv"/>
      <sheetName val="modButton"/>
      <sheetName val="modInstruction"/>
      <sheetName val="REESTR_ORG"/>
      <sheetName val="modfrmCheckUpdates"/>
      <sheetName val="REESTR_MO"/>
      <sheetName val="modfrmRegion"/>
      <sheetName val="modfrmReestr"/>
      <sheetName val="modReestr"/>
      <sheetName val="modUpdTemplMain"/>
      <sheetName val="modfrmDateChoose"/>
      <sheetName val="modHyperlink"/>
    </sheetNames>
    <sheetDataSet>
      <sheetData sheetId="0"/>
      <sheetData sheetId="1"/>
      <sheetData sheetId="2">
        <row r="19">
          <cell r="G19" t="str">
            <v>ПАО  «МРСК Юга»</v>
          </cell>
        </row>
      </sheetData>
      <sheetData sheetId="3"/>
      <sheetData sheetId="4"/>
      <sheetData sheetId="5">
        <row r="18">
          <cell r="F18">
            <v>5196.1067999999996</v>
          </cell>
        </row>
      </sheetData>
      <sheetData sheetId="6">
        <row r="25">
          <cell r="I25">
            <v>39.203000000000003</v>
          </cell>
        </row>
      </sheetData>
      <sheetData sheetId="7">
        <row r="45">
          <cell r="F45">
            <v>20.914999999999999</v>
          </cell>
        </row>
      </sheetData>
      <sheetData sheetId="8">
        <row r="13">
          <cell r="F13">
            <v>131.50399999999999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Параметры"/>
      <sheetName val="TEHSHEET"/>
      <sheetName val="ээ"/>
      <sheetName val="Регионы"/>
      <sheetName val="Справочники"/>
      <sheetName val="29"/>
      <sheetName val="20"/>
      <sheetName val="21"/>
      <sheetName val="23"/>
      <sheetName val="25"/>
      <sheetName val="26"/>
      <sheetName val="27"/>
      <sheetName val="28"/>
      <sheetName val="19"/>
      <sheetName val="22"/>
      <sheetName va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14б ДПН отчет"/>
      <sheetName val="16а Сводный анализ"/>
      <sheetName val="TEHSHEET"/>
      <sheetName val="Заголовок"/>
      <sheetName val="Топливо2009"/>
      <sheetName val="2009"/>
    </sheetNames>
    <sheetDataSet>
      <sheetData sheetId="0" refreshError="1"/>
      <sheetData sheetId="1" refreshError="1"/>
      <sheetData sheetId="2">
        <row r="5">
          <cell r="G5">
            <v>4551113.38</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Списки"/>
      <sheetName val="29"/>
      <sheetName val="20"/>
      <sheetName val="21"/>
      <sheetName val="26"/>
      <sheetName val="27"/>
      <sheetName val="28"/>
      <sheetName val="19"/>
      <sheetName val="22"/>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 val="共機J"/>
      <sheetName val="18.2"/>
      <sheetName val="6"/>
      <sheetName val="анализ"/>
      <sheetName val="ликв акт __"/>
      <sheetName val="кредиторы __"/>
      <sheetName val="капитал __"/>
      <sheetName val="14"/>
    </sheetNames>
    <sheetDataSet>
      <sheetData sheetId="0" refreshError="1"/>
      <sheetData sheetId="1"/>
      <sheetData sheetId="2" refreshError="1"/>
      <sheetData sheetId="3" refreshError="1"/>
      <sheetData sheetId="4" refreshError="1"/>
      <sheetData sheetId="5" refreshError="1">
        <row r="15">
          <cell r="G15">
            <v>1648.5738902300704</v>
          </cell>
          <cell r="L15">
            <v>1174.4970531203201</v>
          </cell>
          <cell r="M15">
            <v>2019.31682303768</v>
          </cell>
          <cell r="Q15">
            <v>2026.7442880387787</v>
          </cell>
          <cell r="R15">
            <v>1128.9960632779289</v>
          </cell>
          <cell r="V15">
            <v>2131.7444577038782</v>
          </cell>
          <cell r="W15">
            <v>1233.9960218430288</v>
          </cell>
          <cell r="AA15">
            <v>2464.4652743438992</v>
          </cell>
          <cell r="AB15">
            <v>1267.6629326561006</v>
          </cell>
        </row>
        <row r="16">
          <cell r="M16">
            <v>1300.6527614203203</v>
          </cell>
          <cell r="R16">
            <v>2286.5503949657277</v>
          </cell>
          <cell r="W16">
            <v>2391.5503535308271</v>
          </cell>
          <cell r="AB16">
            <v>2425.2172643438994</v>
          </cell>
        </row>
        <row r="17">
          <cell r="N17">
            <v>2443.1314800000005</v>
          </cell>
          <cell r="S17">
            <v>2448.8531332406001</v>
          </cell>
          <cell r="X17">
            <v>2658.8531251999998</v>
          </cell>
          <cell r="AC17">
            <v>2624.1803020000002</v>
          </cell>
        </row>
        <row r="18">
          <cell r="K18">
            <v>411.37848063999985</v>
          </cell>
          <cell r="L18">
            <v>52.336688000000002</v>
          </cell>
          <cell r="M18">
            <v>255.07233950200001</v>
          </cell>
          <cell r="P18">
            <v>816.69</v>
          </cell>
          <cell r="Q18">
            <v>69.94</v>
          </cell>
          <cell r="U18">
            <v>816.69</v>
          </cell>
          <cell r="V18">
            <v>69.94</v>
          </cell>
          <cell r="Z18">
            <v>816.69</v>
          </cell>
          <cell r="AA18">
            <v>69.94</v>
          </cell>
        </row>
        <row r="19">
          <cell r="K19">
            <v>8840.8692717180002</v>
          </cell>
          <cell r="L19">
            <v>497.89583429999999</v>
          </cell>
          <cell r="M19">
            <v>280.47815204</v>
          </cell>
          <cell r="P19">
            <v>8708.8827474379796</v>
          </cell>
          <cell r="Q19">
            <v>575</v>
          </cell>
          <cell r="R19">
            <v>534</v>
          </cell>
          <cell r="U19">
            <v>8958.8673145681787</v>
          </cell>
          <cell r="V19">
            <v>575</v>
          </cell>
          <cell r="W19">
            <v>534</v>
          </cell>
          <cell r="Z19">
            <v>9805.3712169999999</v>
          </cell>
          <cell r="AA19">
            <v>575</v>
          </cell>
          <cell r="AB19">
            <v>534</v>
          </cell>
        </row>
        <row r="20">
          <cell r="K20">
            <v>497.78821679999999</v>
          </cell>
          <cell r="L20">
            <v>23.649946</v>
          </cell>
          <cell r="Q20">
            <v>21</v>
          </cell>
          <cell r="R20">
            <v>8.5</v>
          </cell>
          <cell r="V20">
            <v>21</v>
          </cell>
          <cell r="W20">
            <v>8.5</v>
          </cell>
          <cell r="AA20">
            <v>21</v>
          </cell>
          <cell r="AB20">
            <v>8.5</v>
          </cell>
        </row>
        <row r="25">
          <cell r="F25">
            <v>2905.35</v>
          </cell>
          <cell r="G25">
            <v>66.95</v>
          </cell>
          <cell r="H25">
            <v>1070.5500200000001</v>
          </cell>
          <cell r="I25">
            <v>2000.8</v>
          </cell>
          <cell r="K25">
            <v>5493.6975269999994</v>
          </cell>
          <cell r="L25">
            <v>262.27428399999997</v>
          </cell>
          <cell r="M25">
            <v>1165.6785969999999</v>
          </cell>
          <cell r="N25">
            <v>2195.6444800000004</v>
          </cell>
          <cell r="P25">
            <v>3731.7383199999999</v>
          </cell>
          <cell r="Q25">
            <v>77.78</v>
          </cell>
          <cell r="R25">
            <v>1257.4550748292002</v>
          </cell>
          <cell r="S25">
            <v>2162.5300080406</v>
          </cell>
          <cell r="U25">
            <v>5494.7350000000006</v>
          </cell>
          <cell r="V25">
            <v>281.99</v>
          </cell>
          <cell r="W25">
            <v>1257.4549999999999</v>
          </cell>
          <cell r="X25">
            <v>2372.5299999999997</v>
          </cell>
          <cell r="Z25">
            <v>5978.3000099999999</v>
          </cell>
          <cell r="AA25">
            <v>504.41000999999994</v>
          </cell>
          <cell r="AB25">
            <v>1340.899895</v>
          </cell>
          <cell r="AC25">
            <v>2338.3003020000001</v>
          </cell>
        </row>
        <row r="29">
          <cell r="F29">
            <v>3068.4599428571428</v>
          </cell>
          <cell r="G29">
            <v>218.94</v>
          </cell>
          <cell r="K29">
            <v>875.43456600000013</v>
          </cell>
          <cell r="L29">
            <v>99.102475999999996</v>
          </cell>
          <cell r="P29">
            <v>2436.5739111000003</v>
          </cell>
          <cell r="Q29">
            <v>257.9227889</v>
          </cell>
          <cell r="R29">
            <v>0</v>
          </cell>
          <cell r="S29">
            <v>0</v>
          </cell>
          <cell r="U29">
            <v>713.57399999999996</v>
          </cell>
          <cell r="V29">
            <v>53.713000000000001</v>
          </cell>
          <cell r="W29">
            <v>0</v>
          </cell>
          <cell r="X29">
            <v>0</v>
          </cell>
        </row>
      </sheetData>
      <sheetData sheetId="6" refreshError="1">
        <row r="15">
          <cell r="G15">
            <v>182.39089999999999</v>
          </cell>
          <cell r="K15">
            <v>0</v>
          </cell>
          <cell r="L15">
            <v>115.97</v>
          </cell>
          <cell r="M15">
            <v>267.55588112887875</v>
          </cell>
          <cell r="Q15">
            <v>171.61970667181902</v>
          </cell>
          <cell r="R15">
            <v>451.69231673355705</v>
          </cell>
          <cell r="V15">
            <v>212.46791643582648</v>
          </cell>
          <cell r="W15">
            <v>509.23231698355698</v>
          </cell>
          <cell r="AA15">
            <v>147.10958210249299</v>
          </cell>
          <cell r="AB15">
            <v>443.592315983557</v>
          </cell>
        </row>
        <row r="16">
          <cell r="M16">
            <v>112.54479106952296</v>
          </cell>
          <cell r="R16">
            <v>190</v>
          </cell>
          <cell r="W16">
            <v>247.54000024999993</v>
          </cell>
          <cell r="AB16">
            <v>181.89999924999995</v>
          </cell>
        </row>
        <row r="17">
          <cell r="N17">
            <v>278.89999999999998</v>
          </cell>
          <cell r="S17">
            <v>453.01434698498502</v>
          </cell>
          <cell r="X17">
            <v>529.66434673498497</v>
          </cell>
          <cell r="AC17">
            <v>448.86434673498502</v>
          </cell>
        </row>
        <row r="18">
          <cell r="K18">
            <v>46.96101377168948</v>
          </cell>
          <cell r="L18">
            <v>5.9745077625570779</v>
          </cell>
          <cell r="M18">
            <v>29.117846975114155</v>
          </cell>
          <cell r="P18">
            <v>117</v>
          </cell>
          <cell r="Q18">
            <v>12</v>
          </cell>
          <cell r="U18">
            <v>117</v>
          </cell>
          <cell r="V18">
            <v>22</v>
          </cell>
          <cell r="Z18">
            <v>117</v>
          </cell>
          <cell r="AA18">
            <v>22</v>
          </cell>
        </row>
        <row r="19">
          <cell r="K19">
            <v>1425.193327249227</v>
          </cell>
          <cell r="L19">
            <v>78.896328140002367</v>
          </cell>
          <cell r="M19">
            <v>32.047734251141556</v>
          </cell>
          <cell r="P19">
            <v>1490.3229124301099</v>
          </cell>
          <cell r="Q19">
            <v>77</v>
          </cell>
          <cell r="R19">
            <v>72</v>
          </cell>
          <cell r="U19">
            <v>1460.46</v>
          </cell>
          <cell r="V19">
            <v>77</v>
          </cell>
          <cell r="W19">
            <v>72</v>
          </cell>
          <cell r="Z19">
            <v>1396.459998</v>
          </cell>
          <cell r="AA19">
            <v>77</v>
          </cell>
          <cell r="AB19">
            <v>72</v>
          </cell>
        </row>
        <row r="20">
          <cell r="K20">
            <v>56.825138904109593</v>
          </cell>
          <cell r="L20">
            <v>2.699765525114155</v>
          </cell>
          <cell r="Q20">
            <v>2.8</v>
          </cell>
          <cell r="R20">
            <v>1.1399999999999999</v>
          </cell>
          <cell r="V20">
            <v>2.8</v>
          </cell>
          <cell r="W20">
            <v>1.1399999999999999</v>
          </cell>
          <cell r="AA20">
            <v>2.8</v>
          </cell>
          <cell r="AB20">
            <v>1.1399999999999999</v>
          </cell>
        </row>
        <row r="21">
          <cell r="K21">
            <v>40.683821014784499</v>
          </cell>
          <cell r="L21">
            <v>18.780063094804614</v>
          </cell>
          <cell r="M21">
            <v>28.164155251141523</v>
          </cell>
          <cell r="N21">
            <v>28.251940639269403</v>
          </cell>
          <cell r="P21">
            <v>39.908100163950103</v>
          </cell>
          <cell r="Q21">
            <v>14.159583102493087</v>
          </cell>
          <cell r="R21">
            <v>43.917969748571934</v>
          </cell>
          <cell r="S21">
            <v>44.014346984985039</v>
          </cell>
          <cell r="U21">
            <v>34.758099913950062</v>
          </cell>
          <cell r="V21">
            <v>9.0095828524930504</v>
          </cell>
          <cell r="W21">
            <v>38.767969498571894</v>
          </cell>
          <cell r="X21">
            <v>38.864346734984998</v>
          </cell>
          <cell r="Z21">
            <v>34.758099913950062</v>
          </cell>
          <cell r="AA21">
            <v>9.0095828524930504</v>
          </cell>
          <cell r="AB21">
            <v>38.767969498571894</v>
          </cell>
          <cell r="AC21">
            <v>38.864346734984998</v>
          </cell>
        </row>
        <row r="25">
          <cell r="F25">
            <v>298.7824</v>
          </cell>
          <cell r="G25">
            <v>9.3000000000000007</v>
          </cell>
          <cell r="H25">
            <v>138.6797</v>
          </cell>
          <cell r="I25">
            <v>247.04920000000001</v>
          </cell>
          <cell r="K25">
            <v>964.76977778136256</v>
          </cell>
          <cell r="L25">
            <v>52.216193337358888</v>
          </cell>
          <cell r="M25">
            <v>134.20209817351596</v>
          </cell>
          <cell r="N25">
            <v>250.64434703196352</v>
          </cell>
          <cell r="P25">
            <v>618.1</v>
          </cell>
          <cell r="Q25">
            <v>15.5</v>
          </cell>
          <cell r="R25">
            <v>217.9</v>
          </cell>
          <cell r="S25">
            <v>409</v>
          </cell>
          <cell r="U25">
            <v>609.63499999999999</v>
          </cell>
          <cell r="V25">
            <v>7.0350000000000108</v>
          </cell>
          <cell r="W25">
            <v>261.48</v>
          </cell>
          <cell r="X25">
            <v>490.79999999999995</v>
          </cell>
          <cell r="Z25">
            <v>802</v>
          </cell>
          <cell r="AA25">
            <v>46</v>
          </cell>
          <cell r="AB25">
            <v>211</v>
          </cell>
          <cell r="AC25">
            <v>410</v>
          </cell>
        </row>
        <row r="29">
          <cell r="F29">
            <v>374.96420000000001</v>
          </cell>
          <cell r="G29">
            <v>27.655899999999999</v>
          </cell>
          <cell r="H29">
            <v>0</v>
          </cell>
          <cell r="I29">
            <v>0</v>
          </cell>
          <cell r="K29">
            <v>140</v>
          </cell>
          <cell r="L29">
            <v>20</v>
          </cell>
          <cell r="M29">
            <v>0</v>
          </cell>
          <cell r="N29">
            <v>0</v>
          </cell>
          <cell r="P29">
            <v>326.04000000000002</v>
          </cell>
          <cell r="Q29">
            <v>43.75</v>
          </cell>
          <cell r="U29">
            <v>211.36666666666665</v>
          </cell>
          <cell r="V29">
            <v>50.683333333333337</v>
          </cell>
        </row>
      </sheetData>
      <sheetData sheetId="7"/>
      <sheetData sheetId="8" refreshError="1"/>
      <sheetData sheetId="9" refreshError="1">
        <row r="9">
          <cell r="E9">
            <v>2805</v>
          </cell>
          <cell r="F9">
            <v>2788</v>
          </cell>
          <cell r="G9">
            <v>2818</v>
          </cell>
          <cell r="H9">
            <v>2824</v>
          </cell>
          <cell r="I9">
            <v>2831</v>
          </cell>
        </row>
        <row r="11">
          <cell r="E11">
            <v>2805</v>
          </cell>
          <cell r="F11">
            <v>2788</v>
          </cell>
          <cell r="G11">
            <v>2818</v>
          </cell>
          <cell r="H11">
            <v>2824</v>
          </cell>
          <cell r="I11">
            <v>2831</v>
          </cell>
        </row>
        <row r="13">
          <cell r="E13">
            <v>2805</v>
          </cell>
          <cell r="F13">
            <v>2788</v>
          </cell>
          <cell r="G13">
            <v>2818</v>
          </cell>
          <cell r="H13">
            <v>2824</v>
          </cell>
          <cell r="I13">
            <v>2831</v>
          </cell>
        </row>
        <row r="16">
          <cell r="E16">
            <v>2805</v>
          </cell>
          <cell r="F16">
            <v>2788</v>
          </cell>
          <cell r="G16">
            <v>2818</v>
          </cell>
          <cell r="H16">
            <v>2824</v>
          </cell>
          <cell r="I16">
            <v>2831</v>
          </cell>
        </row>
        <row r="18">
          <cell r="E18">
            <v>2425.8440000000001</v>
          </cell>
          <cell r="F18">
            <v>2425.8440000000001</v>
          </cell>
          <cell r="G18">
            <v>3112.53</v>
          </cell>
          <cell r="H18">
            <v>3253.6169999999997</v>
          </cell>
          <cell r="I18">
            <v>3191.2991999999999</v>
          </cell>
        </row>
        <row r="20">
          <cell r="E20">
            <v>3.04</v>
          </cell>
          <cell r="F20">
            <v>3.0789499999999999</v>
          </cell>
          <cell r="G20">
            <v>3.04</v>
          </cell>
          <cell r="H20">
            <v>3.1299934811011867</v>
          </cell>
          <cell r="I20">
            <v>3.2</v>
          </cell>
        </row>
        <row r="23">
          <cell r="E23">
            <v>12.5</v>
          </cell>
          <cell r="F23">
            <v>13.7</v>
          </cell>
          <cell r="G23">
            <v>12.5</v>
          </cell>
          <cell r="H23">
            <v>11.57</v>
          </cell>
          <cell r="I23">
            <v>13.64</v>
          </cell>
        </row>
        <row r="26">
          <cell r="E26">
            <v>50</v>
          </cell>
          <cell r="F26">
            <v>62</v>
          </cell>
          <cell r="G26">
            <v>65</v>
          </cell>
          <cell r="H26">
            <v>68.510000000000005</v>
          </cell>
          <cell r="I26">
            <v>75</v>
          </cell>
        </row>
        <row r="29">
          <cell r="E29">
            <v>21.4</v>
          </cell>
          <cell r="F29">
            <v>19.149999999999999</v>
          </cell>
          <cell r="G29">
            <v>15</v>
          </cell>
          <cell r="H29">
            <v>16.53</v>
          </cell>
          <cell r="I29">
            <v>18.77</v>
          </cell>
        </row>
        <row r="32">
          <cell r="E32">
            <v>10</v>
          </cell>
          <cell r="F32">
            <v>23.206</v>
          </cell>
          <cell r="G32">
            <v>12.531808</v>
          </cell>
          <cell r="H32">
            <v>14.05</v>
          </cell>
          <cell r="I32">
            <v>33</v>
          </cell>
        </row>
        <row r="34">
          <cell r="B34" t="str">
            <v>Выплаты прочие:</v>
          </cell>
        </row>
        <row r="35">
          <cell r="E35">
            <v>13.905727000000001</v>
          </cell>
          <cell r="F35">
            <v>40.692380999999997</v>
          </cell>
          <cell r="H35">
            <v>11.387369</v>
          </cell>
          <cell r="I35">
            <v>4.0000160571481267</v>
          </cell>
        </row>
        <row r="37">
          <cell r="B37" t="str">
            <v>Выплаты &lt;______________&gt;:</v>
          </cell>
        </row>
        <row r="47">
          <cell r="F47">
            <v>6507.4</v>
          </cell>
        </row>
        <row r="49">
          <cell r="E49">
            <v>12</v>
          </cell>
          <cell r="F49">
            <v>12</v>
          </cell>
          <cell r="G49">
            <v>12</v>
          </cell>
          <cell r="H49">
            <v>12</v>
          </cell>
          <cell r="I49">
            <v>12</v>
          </cell>
        </row>
      </sheetData>
      <sheetData sheetId="10" refreshError="1">
        <row r="9">
          <cell r="E9">
            <v>619973</v>
          </cell>
          <cell r="J9">
            <v>48772815</v>
          </cell>
        </row>
        <row r="13">
          <cell r="E13">
            <v>4231279</v>
          </cell>
          <cell r="F13">
            <v>4301190.36093025</v>
          </cell>
          <cell r="G13">
            <v>5709375</v>
          </cell>
          <cell r="H13">
            <v>4949064.5141820209</v>
          </cell>
        </row>
        <row r="14">
          <cell r="E14">
            <v>140971</v>
          </cell>
          <cell r="F14">
            <v>143300.19513501669</v>
          </cell>
          <cell r="G14">
            <v>81902</v>
          </cell>
          <cell r="H14">
            <v>171884.59261751676</v>
          </cell>
        </row>
        <row r="15">
          <cell r="E15">
            <v>61052</v>
          </cell>
          <cell r="F15">
            <v>62060.732444141264</v>
          </cell>
          <cell r="G15">
            <v>207614.8</v>
          </cell>
          <cell r="H15">
            <v>151927.14725003205</v>
          </cell>
        </row>
        <row r="16">
          <cell r="E16">
            <v>11482</v>
          </cell>
          <cell r="F16">
            <v>11671.711490592117</v>
          </cell>
          <cell r="G16">
            <v>70246.2</v>
          </cell>
          <cell r="H16">
            <v>47058.745950430515</v>
          </cell>
        </row>
        <row r="17">
          <cell r="E17">
            <v>0</v>
          </cell>
          <cell r="F17">
            <v>0</v>
          </cell>
          <cell r="G17">
            <v>0</v>
          </cell>
          <cell r="H17">
            <v>0</v>
          </cell>
        </row>
        <row r="18">
          <cell r="E18">
            <v>127312</v>
          </cell>
          <cell r="F18">
            <v>127614</v>
          </cell>
          <cell r="G18">
            <v>135736</v>
          </cell>
          <cell r="H18">
            <v>131790</v>
          </cell>
        </row>
        <row r="19">
          <cell r="E19">
            <v>1946</v>
          </cell>
          <cell r="F19">
            <v>1946</v>
          </cell>
          <cell r="G19">
            <v>4980</v>
          </cell>
          <cell r="H19">
            <v>4058.6957483260062</v>
          </cell>
        </row>
        <row r="20">
          <cell r="E20">
            <v>13827</v>
          </cell>
          <cell r="F20">
            <v>15087</v>
          </cell>
          <cell r="G20">
            <v>27741</v>
          </cell>
          <cell r="H20">
            <v>21252.304251673995</v>
          </cell>
        </row>
        <row r="21">
          <cell r="E21">
            <v>35630</v>
          </cell>
          <cell r="F21">
            <v>35671</v>
          </cell>
          <cell r="G21">
            <v>92194</v>
          </cell>
          <cell r="H21">
            <v>35377</v>
          </cell>
        </row>
        <row r="24">
          <cell r="E24">
            <v>24855</v>
          </cell>
          <cell r="F24">
            <v>43988</v>
          </cell>
          <cell r="G24">
            <v>0</v>
          </cell>
          <cell r="H24">
            <v>0</v>
          </cell>
        </row>
        <row r="25">
          <cell r="E25">
            <v>6140</v>
          </cell>
          <cell r="F25">
            <v>10751.485281773113</v>
          </cell>
          <cell r="G25">
            <v>67300</v>
          </cell>
          <cell r="H25">
            <v>67300</v>
          </cell>
        </row>
        <row r="26">
          <cell r="E26">
            <v>786439.91399999999</v>
          </cell>
          <cell r="F26">
            <v>1377100.5147182269</v>
          </cell>
          <cell r="G26">
            <v>2970778.2</v>
          </cell>
          <cell r="H26">
            <v>2970778.2</v>
          </cell>
        </row>
        <row r="28">
          <cell r="E28">
            <v>155620</v>
          </cell>
          <cell r="F28">
            <v>648181.23631680617</v>
          </cell>
          <cell r="G28">
            <v>419000</v>
          </cell>
          <cell r="H28">
            <v>419000</v>
          </cell>
        </row>
        <row r="29">
          <cell r="E29">
            <v>6866</v>
          </cell>
          <cell r="F29">
            <v>28597.946077311346</v>
          </cell>
          <cell r="G29">
            <v>5000</v>
          </cell>
          <cell r="H29">
            <v>5000</v>
          </cell>
        </row>
        <row r="30">
          <cell r="E30">
            <v>21586</v>
          </cell>
          <cell r="F30">
            <v>89909.010198782795</v>
          </cell>
          <cell r="G30">
            <v>459443</v>
          </cell>
          <cell r="H30">
            <v>459443</v>
          </cell>
        </row>
        <row r="31">
          <cell r="E31">
            <v>8500</v>
          </cell>
          <cell r="F31">
            <v>35403.807407099681</v>
          </cell>
          <cell r="G31">
            <v>3000</v>
          </cell>
          <cell r="H31">
            <v>3000</v>
          </cell>
        </row>
        <row r="32">
          <cell r="E32">
            <v>0</v>
          </cell>
          <cell r="F32">
            <v>0</v>
          </cell>
          <cell r="G32">
            <v>0</v>
          </cell>
          <cell r="H32">
            <v>0</v>
          </cell>
        </row>
        <row r="33">
          <cell r="E33">
            <v>32500</v>
          </cell>
          <cell r="F33">
            <v>31848</v>
          </cell>
          <cell r="G33">
            <v>0</v>
          </cell>
          <cell r="H33">
            <v>0</v>
          </cell>
        </row>
        <row r="34">
          <cell r="E34">
            <v>1537</v>
          </cell>
          <cell r="F34">
            <v>2437.3332201634885</v>
          </cell>
          <cell r="G34">
            <v>0</v>
          </cell>
          <cell r="H34">
            <v>0</v>
          </cell>
        </row>
        <row r="35">
          <cell r="E35">
            <v>7050</v>
          </cell>
          <cell r="F35">
            <v>7112.6667798365115</v>
          </cell>
          <cell r="G35">
            <v>0</v>
          </cell>
          <cell r="H35">
            <v>0</v>
          </cell>
        </row>
        <row r="36">
          <cell r="E36">
            <v>50990</v>
          </cell>
          <cell r="F36">
            <v>242</v>
          </cell>
          <cell r="G36">
            <v>0</v>
          </cell>
          <cell r="H36">
            <v>0</v>
          </cell>
        </row>
        <row r="39">
          <cell r="E39">
            <v>0</v>
          </cell>
          <cell r="F39">
            <v>4713</v>
          </cell>
          <cell r="G39">
            <v>0</v>
          </cell>
          <cell r="H39">
            <v>0</v>
          </cell>
        </row>
        <row r="40">
          <cell r="E40">
            <v>0</v>
          </cell>
          <cell r="F40">
            <v>617.95096159855495</v>
          </cell>
          <cell r="G40">
            <v>0</v>
          </cell>
          <cell r="H40">
            <v>0</v>
          </cell>
        </row>
        <row r="41">
          <cell r="E41">
            <v>0</v>
          </cell>
          <cell r="F41">
            <v>79150.049038401441</v>
          </cell>
          <cell r="G41">
            <v>0</v>
          </cell>
          <cell r="H41">
            <v>0</v>
          </cell>
        </row>
      </sheetData>
      <sheetData sheetId="11" refreshError="1"/>
      <sheetData sheetId="12" refreshError="1"/>
      <sheetData sheetId="13" refreshError="1"/>
      <sheetData sheetId="14"/>
      <sheetData sheetId="15"/>
      <sheetData sheetId="16"/>
      <sheetData sheetId="17" refreshError="1">
        <row r="4">
          <cell r="C4" t="str">
            <v>31 декабря</v>
          </cell>
          <cell r="D4" t="str">
            <v>2007г.</v>
          </cell>
        </row>
        <row r="7">
          <cell r="C7" t="str">
            <v>ОАО "Белгородэнерго"</v>
          </cell>
        </row>
        <row r="8">
          <cell r="C8" t="str">
            <v>______________3123117903______________________________</v>
          </cell>
        </row>
        <row r="9">
          <cell r="C9" t="str">
            <v>оказание услуг по передаче и распределению электрической энергии</v>
          </cell>
        </row>
        <row r="10">
          <cell r="C10" t="str">
            <v>Открытое акционерное общество</v>
          </cell>
        </row>
        <row r="11">
          <cell r="A11" t="str">
            <v>_________________________________________________________________________________________________</v>
          </cell>
        </row>
        <row r="13">
          <cell r="C13" t="str">
            <v>г. Белгород, ул. Преображенская, 42</v>
          </cell>
        </row>
        <row r="14">
          <cell r="A14" t="str">
            <v>_________________________________________________________________________________________________</v>
          </cell>
        </row>
        <row r="23">
          <cell r="C23" t="str">
            <v>110</v>
          </cell>
          <cell r="D23">
            <v>148</v>
          </cell>
          <cell r="E23">
            <v>12836</v>
          </cell>
        </row>
        <row r="24">
          <cell r="C24" t="str">
            <v>120</v>
          </cell>
          <cell r="D24">
            <v>7527380</v>
          </cell>
          <cell r="E24">
            <v>9062549</v>
          </cell>
        </row>
        <row r="25">
          <cell r="C25" t="str">
            <v>130</v>
          </cell>
          <cell r="D25">
            <v>23565</v>
          </cell>
          <cell r="E25">
            <v>47076</v>
          </cell>
        </row>
        <row r="26">
          <cell r="C26" t="str">
            <v>135</v>
          </cell>
          <cell r="D26">
            <v>0</v>
          </cell>
          <cell r="E26">
            <v>0</v>
          </cell>
        </row>
        <row r="27">
          <cell r="C27" t="str">
            <v>140</v>
          </cell>
          <cell r="D27">
            <v>25290</v>
          </cell>
          <cell r="E27">
            <v>0</v>
          </cell>
        </row>
        <row r="28">
          <cell r="C28" t="str">
            <v>145</v>
          </cell>
          <cell r="D28">
            <v>3996</v>
          </cell>
          <cell r="E28">
            <v>2709</v>
          </cell>
        </row>
        <row r="29">
          <cell r="C29" t="str">
            <v>150</v>
          </cell>
          <cell r="D29">
            <v>0</v>
          </cell>
          <cell r="E29">
            <v>0</v>
          </cell>
        </row>
        <row r="30">
          <cell r="C30" t="str">
            <v>190</v>
          </cell>
          <cell r="D30">
            <v>7580379</v>
          </cell>
          <cell r="E30">
            <v>9125170</v>
          </cell>
        </row>
        <row r="32">
          <cell r="C32" t="str">
            <v>210</v>
          </cell>
          <cell r="D32">
            <v>77366</v>
          </cell>
          <cell r="E32">
            <v>159066</v>
          </cell>
        </row>
        <row r="34">
          <cell r="D34">
            <v>50924</v>
          </cell>
          <cell r="E34">
            <v>75654</v>
          </cell>
        </row>
        <row r="35">
          <cell r="D35">
            <v>0</v>
          </cell>
          <cell r="E35">
            <v>0</v>
          </cell>
        </row>
        <row r="36">
          <cell r="D36">
            <v>0</v>
          </cell>
          <cell r="E36">
            <v>0</v>
          </cell>
        </row>
        <row r="37">
          <cell r="D37">
            <v>11389</v>
          </cell>
          <cell r="E37">
            <v>11406</v>
          </cell>
        </row>
        <row r="38">
          <cell r="D38">
            <v>0</v>
          </cell>
          <cell r="E38">
            <v>0</v>
          </cell>
        </row>
        <row r="39">
          <cell r="D39">
            <v>15053</v>
          </cell>
          <cell r="E39">
            <v>72006</v>
          </cell>
        </row>
        <row r="40">
          <cell r="D40">
            <v>0</v>
          </cell>
          <cell r="E40">
            <v>0</v>
          </cell>
        </row>
        <row r="41">
          <cell r="C41" t="str">
            <v>220</v>
          </cell>
          <cell r="D41">
            <v>2030</v>
          </cell>
          <cell r="E41">
            <v>6825</v>
          </cell>
        </row>
        <row r="42">
          <cell r="C42">
            <v>230</v>
          </cell>
          <cell r="D42">
            <v>1794</v>
          </cell>
          <cell r="E42">
            <v>1791</v>
          </cell>
        </row>
        <row r="43">
          <cell r="D43">
            <v>0</v>
          </cell>
          <cell r="E43">
            <v>0</v>
          </cell>
        </row>
        <row r="44">
          <cell r="C44" t="str">
            <v>240</v>
          </cell>
          <cell r="D44">
            <v>235751</v>
          </cell>
          <cell r="E44">
            <v>388374</v>
          </cell>
        </row>
        <row r="45">
          <cell r="D45">
            <v>174152</v>
          </cell>
          <cell r="E45">
            <v>301347</v>
          </cell>
        </row>
        <row r="46">
          <cell r="C46" t="str">
            <v>250</v>
          </cell>
          <cell r="D46">
            <v>0</v>
          </cell>
          <cell r="E46">
            <v>0</v>
          </cell>
        </row>
        <row r="47">
          <cell r="C47" t="str">
            <v>260</v>
          </cell>
          <cell r="D47">
            <v>579</v>
          </cell>
          <cell r="E47">
            <v>4038</v>
          </cell>
        </row>
        <row r="48">
          <cell r="C48" t="str">
            <v>270</v>
          </cell>
          <cell r="D48">
            <v>0</v>
          </cell>
          <cell r="E48">
            <v>0</v>
          </cell>
        </row>
        <row r="49">
          <cell r="C49" t="str">
            <v>290</v>
          </cell>
          <cell r="D49">
            <v>317520</v>
          </cell>
          <cell r="E49">
            <v>560094</v>
          </cell>
        </row>
        <row r="50">
          <cell r="C50" t="str">
            <v>300</v>
          </cell>
          <cell r="D50">
            <v>7897899</v>
          </cell>
          <cell r="E50">
            <v>9685264</v>
          </cell>
        </row>
        <row r="54">
          <cell r="C54" t="str">
            <v>2</v>
          </cell>
        </row>
        <row r="56">
          <cell r="C56" t="str">
            <v>410</v>
          </cell>
          <cell r="D56">
            <v>4363768</v>
          </cell>
          <cell r="E56">
            <v>4363768</v>
          </cell>
        </row>
        <row r="57">
          <cell r="D57">
            <v>0</v>
          </cell>
          <cell r="E57">
            <v>0</v>
          </cell>
        </row>
        <row r="58">
          <cell r="C58" t="str">
            <v>420</v>
          </cell>
          <cell r="D58">
            <v>1385273</v>
          </cell>
          <cell r="E58">
            <v>1382383</v>
          </cell>
        </row>
        <row r="59">
          <cell r="C59" t="str">
            <v>430</v>
          </cell>
          <cell r="D59">
            <v>18802</v>
          </cell>
          <cell r="E59">
            <v>44349</v>
          </cell>
        </row>
        <row r="61">
          <cell r="D61">
            <v>18802</v>
          </cell>
          <cell r="E61">
            <v>44349</v>
          </cell>
        </row>
        <row r="62">
          <cell r="D62">
            <v>0</v>
          </cell>
          <cell r="E62">
            <v>0</v>
          </cell>
        </row>
        <row r="63">
          <cell r="C63" t="str">
            <v>470</v>
          </cell>
          <cell r="D63">
            <v>888293</v>
          </cell>
          <cell r="E63">
            <v>2148680</v>
          </cell>
        </row>
        <row r="64">
          <cell r="C64" t="str">
            <v>490</v>
          </cell>
          <cell r="D64">
            <v>6656136</v>
          </cell>
          <cell r="E64">
            <v>7939180</v>
          </cell>
        </row>
        <row r="66">
          <cell r="C66" t="str">
            <v>510</v>
          </cell>
          <cell r="D66">
            <v>342981</v>
          </cell>
          <cell r="E66">
            <v>983143</v>
          </cell>
        </row>
        <row r="67">
          <cell r="C67" t="str">
            <v>515</v>
          </cell>
          <cell r="D67">
            <v>268772</v>
          </cell>
          <cell r="E67">
            <v>351974</v>
          </cell>
        </row>
        <row r="68">
          <cell r="C68" t="str">
            <v>520</v>
          </cell>
          <cell r="D68">
            <v>0</v>
          </cell>
          <cell r="E68">
            <v>0</v>
          </cell>
        </row>
        <row r="69">
          <cell r="C69" t="str">
            <v>590</v>
          </cell>
          <cell r="D69">
            <v>611753</v>
          </cell>
          <cell r="E69">
            <v>1335117</v>
          </cell>
        </row>
        <row r="71">
          <cell r="C71" t="str">
            <v>610</v>
          </cell>
          <cell r="D71">
            <v>252211</v>
          </cell>
          <cell r="E71">
            <v>0</v>
          </cell>
        </row>
        <row r="72">
          <cell r="C72" t="str">
            <v>620</v>
          </cell>
          <cell r="D72">
            <v>363404</v>
          </cell>
          <cell r="E72">
            <v>398548</v>
          </cell>
        </row>
        <row r="74">
          <cell r="C74" t="str">
            <v>621</v>
          </cell>
          <cell r="D74">
            <v>122426</v>
          </cell>
          <cell r="E74">
            <v>220033</v>
          </cell>
        </row>
        <row r="75">
          <cell r="C75" t="str">
            <v>624</v>
          </cell>
          <cell r="D75">
            <v>20773</v>
          </cell>
          <cell r="E75">
            <v>23443</v>
          </cell>
        </row>
        <row r="76">
          <cell r="C76" t="str">
            <v>625</v>
          </cell>
          <cell r="D76">
            <v>6909</v>
          </cell>
          <cell r="E76">
            <v>7355</v>
          </cell>
        </row>
        <row r="77">
          <cell r="C77" t="str">
            <v>626</v>
          </cell>
          <cell r="D77">
            <v>45819</v>
          </cell>
          <cell r="E77">
            <v>79266</v>
          </cell>
        </row>
        <row r="78">
          <cell r="D78">
            <v>167477</v>
          </cell>
          <cell r="E78">
            <v>68451</v>
          </cell>
        </row>
        <row r="79">
          <cell r="C79">
            <v>630</v>
          </cell>
          <cell r="D79">
            <v>0</v>
          </cell>
          <cell r="E79">
            <v>0</v>
          </cell>
        </row>
        <row r="80">
          <cell r="C80">
            <v>640</v>
          </cell>
          <cell r="D80">
            <v>14395</v>
          </cell>
          <cell r="E80">
            <v>12419</v>
          </cell>
        </row>
        <row r="81">
          <cell r="C81">
            <v>650</v>
          </cell>
          <cell r="D81">
            <v>0</v>
          </cell>
          <cell r="E81">
            <v>0</v>
          </cell>
        </row>
        <row r="82">
          <cell r="C82">
            <v>660</v>
          </cell>
          <cell r="D82">
            <v>0</v>
          </cell>
          <cell r="E82">
            <v>0</v>
          </cell>
        </row>
        <row r="83">
          <cell r="C83" t="str">
            <v>690</v>
          </cell>
          <cell r="D83">
            <v>630010</v>
          </cell>
          <cell r="E83">
            <v>410967</v>
          </cell>
        </row>
        <row r="84">
          <cell r="C84" t="str">
            <v>700</v>
          </cell>
          <cell r="D84">
            <v>7897899</v>
          </cell>
          <cell r="E84">
            <v>9685264</v>
          </cell>
        </row>
        <row r="86">
          <cell r="C86">
            <v>910</v>
          </cell>
        </row>
        <row r="87">
          <cell r="C87">
            <v>911</v>
          </cell>
        </row>
        <row r="88">
          <cell r="C88" t="str">
            <v>920</v>
          </cell>
        </row>
        <row r="89">
          <cell r="C89" t="str">
            <v>930</v>
          </cell>
        </row>
        <row r="90">
          <cell r="C90">
            <v>940</v>
          </cell>
        </row>
        <row r="91">
          <cell r="C91" t="str">
            <v>950</v>
          </cell>
        </row>
        <row r="92">
          <cell r="C92">
            <v>960</v>
          </cell>
        </row>
        <row r="93">
          <cell r="C93" t="str">
            <v>970</v>
          </cell>
        </row>
        <row r="94">
          <cell r="C94" t="str">
            <v>980</v>
          </cell>
        </row>
        <row r="95">
          <cell r="C95" t="str">
            <v>995</v>
          </cell>
        </row>
      </sheetData>
      <sheetData sheetId="18" refreshError="1">
        <row r="5">
          <cell r="C5" t="str">
            <v>31 декабря</v>
          </cell>
        </row>
        <row r="8">
          <cell r="C8" t="str">
            <v>ОАО "Белгородэнерго"</v>
          </cell>
        </row>
        <row r="9">
          <cell r="C9" t="str">
            <v>______________3123117903______________________________</v>
          </cell>
        </row>
        <row r="10">
          <cell r="C10" t="str">
            <v>оказание услуг по передаче и распределению электрической энергии</v>
          </cell>
        </row>
        <row r="11">
          <cell r="C11" t="str">
            <v>Открытое акционерное общество</v>
          </cell>
        </row>
        <row r="12">
          <cell r="A12" t="str">
            <v>_________________________________________________________________________________________________</v>
          </cell>
        </row>
        <row r="21">
          <cell r="C21" t="str">
            <v>010</v>
          </cell>
          <cell r="D21">
            <v>6952788</v>
          </cell>
          <cell r="E21">
            <v>4524926</v>
          </cell>
        </row>
        <row r="22">
          <cell r="C22" t="str">
            <v>020</v>
          </cell>
          <cell r="D22">
            <v>-4328399</v>
          </cell>
          <cell r="E22">
            <v>-4151368</v>
          </cell>
        </row>
        <row r="23">
          <cell r="C23" t="str">
            <v>029</v>
          </cell>
          <cell r="D23">
            <v>2624389</v>
          </cell>
          <cell r="E23">
            <v>373558</v>
          </cell>
        </row>
        <row r="24">
          <cell r="C24" t="str">
            <v>030</v>
          </cell>
          <cell r="D24">
            <v>0</v>
          </cell>
          <cell r="E24">
            <v>0</v>
          </cell>
        </row>
        <row r="25">
          <cell r="C25" t="str">
            <v>040</v>
          </cell>
          <cell r="D25">
            <v>-634212</v>
          </cell>
          <cell r="E25">
            <v>0</v>
          </cell>
        </row>
        <row r="26">
          <cell r="C26" t="str">
            <v>050</v>
          </cell>
          <cell r="D26">
            <v>1990177</v>
          </cell>
          <cell r="E26">
            <v>373558</v>
          </cell>
        </row>
        <row r="28">
          <cell r="C28" t="str">
            <v>060</v>
          </cell>
          <cell r="D28">
            <v>720</v>
          </cell>
          <cell r="E28">
            <v>230</v>
          </cell>
        </row>
        <row r="29">
          <cell r="C29" t="str">
            <v>070</v>
          </cell>
          <cell r="D29">
            <v>-53948</v>
          </cell>
          <cell r="E29">
            <v>-24201</v>
          </cell>
        </row>
        <row r="30">
          <cell r="C30" t="str">
            <v>080</v>
          </cell>
          <cell r="D30">
            <v>1563</v>
          </cell>
          <cell r="E30">
            <v>89</v>
          </cell>
        </row>
        <row r="31">
          <cell r="C31" t="str">
            <v>090</v>
          </cell>
          <cell r="D31">
            <v>278416</v>
          </cell>
          <cell r="E31">
            <v>600797</v>
          </cell>
        </row>
        <row r="32">
          <cell r="C32" t="str">
            <v>100</v>
          </cell>
          <cell r="D32">
            <v>-220178</v>
          </cell>
          <cell r="E32">
            <v>-160045</v>
          </cell>
        </row>
        <row r="34">
          <cell r="C34" t="str">
            <v>143</v>
          </cell>
          <cell r="D34">
            <v>-1237</v>
          </cell>
          <cell r="E34">
            <v>-5</v>
          </cell>
        </row>
        <row r="35">
          <cell r="C35" t="str">
            <v>144</v>
          </cell>
          <cell r="D35">
            <v>-83987</v>
          </cell>
          <cell r="E35">
            <v>-56659</v>
          </cell>
        </row>
        <row r="36">
          <cell r="C36" t="str">
            <v>145</v>
          </cell>
          <cell r="D36">
            <v>-499516</v>
          </cell>
          <cell r="E36">
            <v>-225845</v>
          </cell>
        </row>
        <row r="40">
          <cell r="C40" t="str">
            <v>200</v>
          </cell>
          <cell r="D40">
            <v>105520</v>
          </cell>
          <cell r="E40">
            <v>92806</v>
          </cell>
        </row>
        <row r="41">
          <cell r="C41" t="str">
            <v>201</v>
          </cell>
          <cell r="D41">
            <v>1418.71</v>
          </cell>
          <cell r="E41">
            <v>513.07000000000005</v>
          </cell>
        </row>
        <row r="42">
          <cell r="C42" t="str">
            <v>202</v>
          </cell>
          <cell r="D42">
            <v>1418.71</v>
          </cell>
          <cell r="E42">
            <v>513.07000000000005</v>
          </cell>
        </row>
        <row r="52">
          <cell r="D52">
            <v>1911</v>
          </cell>
          <cell r="E52">
            <v>10</v>
          </cell>
          <cell r="F52">
            <v>0</v>
          </cell>
          <cell r="G52">
            <v>0</v>
          </cell>
        </row>
        <row r="53">
          <cell r="D53">
            <v>3100</v>
          </cell>
          <cell r="E53">
            <v>1813</v>
          </cell>
          <cell r="F53">
            <v>29</v>
          </cell>
          <cell r="G53">
            <v>103</v>
          </cell>
        </row>
        <row r="54">
          <cell r="D54">
            <v>0</v>
          </cell>
          <cell r="E54">
            <v>50</v>
          </cell>
          <cell r="F54">
            <v>0</v>
          </cell>
          <cell r="G54">
            <v>0</v>
          </cell>
        </row>
        <row r="55">
          <cell r="D55">
            <v>0</v>
          </cell>
          <cell r="E55">
            <v>0</v>
          </cell>
          <cell r="F55">
            <v>0</v>
          </cell>
          <cell r="G55">
            <v>0</v>
          </cell>
        </row>
        <row r="56">
          <cell r="E56">
            <v>0</v>
          </cell>
        </row>
      </sheetData>
      <sheetData sheetId="19" refreshError="1">
        <row r="6">
          <cell r="C6" t="str">
            <v>Алтайский край</v>
          </cell>
          <cell r="K6" t="str">
            <v>Предложение организации</v>
          </cell>
        </row>
        <row r="7">
          <cell r="C7" t="str">
            <v>Амурская область</v>
          </cell>
          <cell r="K7" t="str">
            <v>Предложение регионального регулятора</v>
          </cell>
        </row>
        <row r="8">
          <cell r="C8" t="str">
            <v>Архангельская область</v>
          </cell>
        </row>
        <row r="9">
          <cell r="C9" t="str">
            <v>Астраханская область</v>
          </cell>
        </row>
        <row r="10">
          <cell r="C10" t="str">
            <v>Белгородская область</v>
          </cell>
        </row>
        <row r="11">
          <cell r="C11" t="str">
            <v>Брянская область</v>
          </cell>
        </row>
        <row r="12">
          <cell r="C12" t="str">
            <v>Владимирская область</v>
          </cell>
        </row>
        <row r="13">
          <cell r="C13" t="str">
            <v>Волгоградская область</v>
          </cell>
        </row>
        <row r="14">
          <cell r="C14" t="str">
            <v>Вологодская область</v>
          </cell>
        </row>
        <row r="15">
          <cell r="C15" t="str">
            <v>Воронежская область</v>
          </cell>
        </row>
        <row r="16">
          <cell r="C16" t="str">
            <v>г. Москва</v>
          </cell>
        </row>
        <row r="17">
          <cell r="C17" t="str">
            <v>г.Байконур</v>
          </cell>
        </row>
        <row r="18">
          <cell r="C18" t="str">
            <v>г.Санкт-Петербург</v>
          </cell>
        </row>
        <row r="19">
          <cell r="C19" t="str">
            <v>Еврейская автономная область</v>
          </cell>
        </row>
        <row r="20">
          <cell r="C20" t="str">
            <v>Забайкальский край</v>
          </cell>
        </row>
        <row r="21">
          <cell r="C21" t="str">
            <v>Ивановская область</v>
          </cell>
        </row>
        <row r="22">
          <cell r="C22" t="str">
            <v>Иркутская область</v>
          </cell>
        </row>
        <row r="23">
          <cell r="C23" t="str">
            <v>Кабардино-Балкарская республика</v>
          </cell>
        </row>
        <row r="24">
          <cell r="C24" t="str">
            <v>Калининградская область</v>
          </cell>
        </row>
        <row r="25">
          <cell r="C25" t="str">
            <v>Калужская область</v>
          </cell>
        </row>
        <row r="26">
          <cell r="C26" t="str">
            <v>Камчатский край</v>
          </cell>
        </row>
        <row r="27">
          <cell r="C27" t="str">
            <v>Карачаево-Черкесская республика</v>
          </cell>
        </row>
        <row r="28">
          <cell r="C28" t="str">
            <v>Кемеровская область</v>
          </cell>
        </row>
        <row r="29">
          <cell r="C29" t="str">
            <v>Кировская область</v>
          </cell>
        </row>
        <row r="30">
          <cell r="C30" t="str">
            <v>Костромская область</v>
          </cell>
        </row>
        <row r="31">
          <cell r="C31" t="str">
            <v>Краснодарский край</v>
          </cell>
        </row>
        <row r="32">
          <cell r="C32" t="str">
            <v>Красноярский край</v>
          </cell>
        </row>
        <row r="33">
          <cell r="C33" t="str">
            <v>Курганская область</v>
          </cell>
        </row>
        <row r="34">
          <cell r="C34" t="str">
            <v>Курская область</v>
          </cell>
        </row>
        <row r="35">
          <cell r="C35" t="str">
            <v>Ленинградская область</v>
          </cell>
        </row>
        <row r="36">
          <cell r="C36" t="str">
            <v>Липецкая область</v>
          </cell>
        </row>
        <row r="37">
          <cell r="C37" t="str">
            <v>Магаданская область</v>
          </cell>
        </row>
        <row r="38">
          <cell r="C38" t="str">
            <v>Московская область</v>
          </cell>
        </row>
        <row r="39">
          <cell r="C39" t="str">
            <v>Мурманская область</v>
          </cell>
        </row>
        <row r="40">
          <cell r="C40" t="str">
            <v>Ненецкий автономный округ</v>
          </cell>
        </row>
        <row r="41">
          <cell r="C41" t="str">
            <v>Нижегородская область</v>
          </cell>
        </row>
        <row r="42">
          <cell r="C42" t="str">
            <v>Новгородская область</v>
          </cell>
        </row>
        <row r="43">
          <cell r="C43" t="str">
            <v>Новосибирская область</v>
          </cell>
        </row>
        <row r="44">
          <cell r="C44" t="str">
            <v>Омская область</v>
          </cell>
        </row>
        <row r="45">
          <cell r="C45" t="str">
            <v>Оренбургская область</v>
          </cell>
        </row>
        <row r="46">
          <cell r="C46" t="str">
            <v>Орловская область</v>
          </cell>
        </row>
        <row r="47">
          <cell r="C47" t="str">
            <v>Пензенская область</v>
          </cell>
        </row>
        <row r="48">
          <cell r="C48" t="str">
            <v>Пермский край</v>
          </cell>
        </row>
        <row r="49">
          <cell r="C49" t="str">
            <v>Приморский край</v>
          </cell>
        </row>
        <row r="50">
          <cell r="C50" t="str">
            <v>Псковская область</v>
          </cell>
        </row>
        <row r="51">
          <cell r="C51" t="str">
            <v>Республика Адыгея</v>
          </cell>
        </row>
        <row r="52">
          <cell r="C52" t="str">
            <v>Республика Алтай</v>
          </cell>
        </row>
        <row r="53">
          <cell r="C53" t="str">
            <v>Республика Башкортостан</v>
          </cell>
        </row>
        <row r="54">
          <cell r="C54" t="str">
            <v>Республика Бурятия</v>
          </cell>
        </row>
        <row r="55">
          <cell r="C55" t="str">
            <v>Республика Дагестан</v>
          </cell>
        </row>
        <row r="56">
          <cell r="C56" t="str">
            <v>Республика Ингушетия</v>
          </cell>
        </row>
        <row r="57">
          <cell r="C57" t="str">
            <v>Республика Калмыкия</v>
          </cell>
        </row>
        <row r="58">
          <cell r="C58" t="str">
            <v>Республика Карелия</v>
          </cell>
        </row>
        <row r="59">
          <cell r="C59" t="str">
            <v>Республика Коми</v>
          </cell>
        </row>
        <row r="60">
          <cell r="C60" t="str">
            <v>Республика Марий Эл</v>
          </cell>
        </row>
        <row r="61">
          <cell r="C61" t="str">
            <v>Республика Мордовия</v>
          </cell>
        </row>
        <row r="62">
          <cell r="C62" t="str">
            <v>Республика Саха (Якутия)</v>
          </cell>
        </row>
        <row r="63">
          <cell r="C63" t="str">
            <v>Республика Северная Осетия-Алания</v>
          </cell>
        </row>
        <row r="64">
          <cell r="C64" t="str">
            <v>Республика Татарстан</v>
          </cell>
        </row>
        <row r="65">
          <cell r="C65" t="str">
            <v>Республика Тыва</v>
          </cell>
        </row>
        <row r="66">
          <cell r="C66" t="str">
            <v>Республика Хакасия</v>
          </cell>
        </row>
        <row r="67">
          <cell r="C67" t="str">
            <v>Ростовская область</v>
          </cell>
        </row>
        <row r="68">
          <cell r="C68" t="str">
            <v>Рязанская область</v>
          </cell>
        </row>
        <row r="69">
          <cell r="C69" t="str">
            <v>Самарская область</v>
          </cell>
        </row>
        <row r="70">
          <cell r="C70" t="str">
            <v>Саратовская область</v>
          </cell>
        </row>
        <row r="71">
          <cell r="C71" t="str">
            <v>Сахалинская область</v>
          </cell>
        </row>
        <row r="72">
          <cell r="C72" t="str">
            <v>Свердловская область</v>
          </cell>
        </row>
        <row r="73">
          <cell r="C73" t="str">
            <v>Смоленская область</v>
          </cell>
        </row>
        <row r="74">
          <cell r="C74" t="str">
            <v>Ставропольский край</v>
          </cell>
        </row>
        <row r="75">
          <cell r="C75" t="str">
            <v>Тамбовская область</v>
          </cell>
        </row>
        <row r="76">
          <cell r="C76" t="str">
            <v>Тверская область</v>
          </cell>
        </row>
        <row r="77">
          <cell r="C77" t="str">
            <v>Томская область</v>
          </cell>
        </row>
        <row r="78">
          <cell r="C78" t="str">
            <v>Тульская область</v>
          </cell>
        </row>
        <row r="79">
          <cell r="C79" t="str">
            <v>Тюменская область</v>
          </cell>
        </row>
        <row r="80">
          <cell r="C80" t="str">
            <v>Удмуртская республика</v>
          </cell>
        </row>
        <row r="81">
          <cell r="C81" t="str">
            <v>Ульяновская область</v>
          </cell>
        </row>
        <row r="82">
          <cell r="C82" t="str">
            <v>Хабаровский край</v>
          </cell>
        </row>
        <row r="83">
          <cell r="C83" t="str">
            <v>Ханты-Мансийский автономный округ</v>
          </cell>
        </row>
        <row r="84">
          <cell r="C84" t="str">
            <v>Челябинская область</v>
          </cell>
        </row>
        <row r="85">
          <cell r="C85" t="str">
            <v>Чеченская республика</v>
          </cell>
        </row>
        <row r="86">
          <cell r="C86" t="str">
            <v>Чувашская республика</v>
          </cell>
        </row>
        <row r="87">
          <cell r="C87" t="str">
            <v>Чукотский автономный округ</v>
          </cell>
        </row>
        <row r="88">
          <cell r="C88" t="str">
            <v>Ямало-Ненецкий автономный округ</v>
          </cell>
        </row>
        <row r="89">
          <cell r="C89" t="str">
            <v>Ярославская область</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4б ДПН отчет"/>
      <sheetName val="16а Сводный анализ"/>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 val="сбыт"/>
      <sheetName val="данные"/>
    </sheetNames>
    <sheetDataSet>
      <sheetData sheetId="0" refreshError="1">
        <row r="8">
          <cell r="G8">
            <v>12550382.6187</v>
          </cell>
          <cell r="W8">
            <v>772.50149999999996</v>
          </cell>
        </row>
        <row r="9">
          <cell r="W9">
            <v>728.48590000000002</v>
          </cell>
        </row>
        <row r="10">
          <cell r="W10">
            <v>705.4579</v>
          </cell>
        </row>
        <row r="11">
          <cell r="W11">
            <v>727.90920000000006</v>
          </cell>
        </row>
        <row r="12">
          <cell r="W12">
            <v>849.44190000000003</v>
          </cell>
        </row>
        <row r="13">
          <cell r="W13">
            <v>605.33299999999997</v>
          </cell>
        </row>
        <row r="14">
          <cell r="W14">
            <v>733.29650000000004</v>
          </cell>
        </row>
        <row r="15">
          <cell r="W15">
            <v>665.01980000000003</v>
          </cell>
        </row>
        <row r="16">
          <cell r="W16">
            <v>754.99030000000005</v>
          </cell>
        </row>
        <row r="17">
          <cell r="W17">
            <v>687.71609999999998</v>
          </cell>
        </row>
        <row r="18">
          <cell r="W18">
            <v>665.59</v>
          </cell>
        </row>
        <row r="19">
          <cell r="W19">
            <v>687.75660000000005</v>
          </cell>
        </row>
        <row r="20">
          <cell r="W20">
            <v>721.82320000000004</v>
          </cell>
        </row>
        <row r="21">
          <cell r="W21">
            <v>763.3193</v>
          </cell>
        </row>
        <row r="22">
          <cell r="W22">
            <v>686.88329999999996</v>
          </cell>
        </row>
        <row r="23">
          <cell r="W23">
            <v>808.98209999999995</v>
          </cell>
        </row>
        <row r="24">
          <cell r="W24">
            <v>809.9162</v>
          </cell>
        </row>
        <row r="25">
          <cell r="W25">
            <v>764.40449999999998</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ЭТЛ"/>
      <sheetName val="Добло"/>
      <sheetName val="TEHSHEET"/>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Форма 4"/>
      <sheetName val="Лист1"/>
      <sheetName val="Лист2"/>
      <sheetName val="Лист3"/>
      <sheetName val="Структура"/>
      <sheetName val="Данные МРСК мощность"/>
      <sheetName val="Данные МРСК энергия"/>
      <sheetName val="числ факт"/>
      <sheetName val="ДКС"/>
      <sheetName val="ДИП"/>
      <sheetName val="ФБР"/>
      <sheetName val="fes"/>
      <sheetName val="Параметры"/>
      <sheetName val="Расчёт НВВ по RAB"/>
      <sheetName val="Расчёт расходов по RAB"/>
      <sheetName val="Титульный"/>
      <sheetName val="2.1"/>
      <sheetName val="2.2"/>
      <sheetName val="FST5"/>
      <sheetName val=""/>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ow r="10">
          <cell r="D10" t="str">
            <v>Действующая ИПР</v>
          </cell>
        </row>
      </sheetData>
      <sheetData sheetId="39">
        <row r="10">
          <cell r="D10" t="str">
            <v>Действующая ИПР</v>
          </cell>
        </row>
      </sheetData>
      <sheetData sheetId="40">
        <row r="10">
          <cell r="D10" t="str">
            <v>Действующая ИПР</v>
          </cell>
        </row>
      </sheetData>
      <sheetData sheetId="41" refreshError="1"/>
      <sheetData sheetId="42" refreshError="1"/>
      <sheetData sheetId="43">
        <row r="10">
          <cell r="B10" t="str">
            <v>Наименование статей</v>
          </cell>
        </row>
      </sheetData>
      <sheetData sheetId="44">
        <row r="10">
          <cell r="B10">
            <v>0</v>
          </cell>
        </row>
      </sheetData>
      <sheetData sheetId="45">
        <row r="10">
          <cell r="B10">
            <v>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 sheetId="109" refreshError="1"/>
      <sheetData sheetId="110" refreshError="1"/>
      <sheetData sheetId="111">
        <row r="10">
          <cell r="B10" t="str">
            <v>Наименование контрагента, (сторона по договору)</v>
          </cell>
        </row>
      </sheetData>
      <sheetData sheetId="112">
        <row r="10">
          <cell r="G10" t="str">
            <v>Наименование обязательства</v>
          </cell>
        </row>
      </sheetData>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Свод"/>
      <sheetName val="перекрестка"/>
      <sheetName val="18.2"/>
      <sheetName val="21.3"/>
      <sheetName val="2.3"/>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Регионы"/>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 val="Функции"/>
      <sheetName val="Модули"/>
      <sheetName val="2:3"/>
      <sheetName val="FST5"/>
      <sheetName val="tehsheet"/>
      <sheetName val="топливо2009"/>
      <sheetName val="2009"/>
      <sheetName val="Титульный"/>
      <sheetName val="Параметры"/>
      <sheetName val="Производство электроэнергии"/>
      <sheetName val="структура"/>
      <sheetName val="Т11"/>
      <sheetName val="Т1"/>
      <sheetName val="Т2"/>
      <sheetName val="Т6"/>
      <sheetName val="Т7"/>
      <sheetName val="Т8"/>
      <sheetName val="Ш_Передача_ЭЭ"/>
      <sheetName val="Проверка"/>
      <sheetName val="Рейтинг"/>
      <sheetName val="Анализ ФД"/>
      <sheetName val="ТАРИФ"/>
      <sheetName val="2_РПП"/>
      <sheetName val="ФАКТ 2020 прокуратура"/>
      <sheetName val="ПО 2020"/>
      <sheetName val="амортизация"/>
      <sheetName val="Стоимость мероприятий"/>
      <sheetName val="2 ИП ТС"/>
      <sheetName val="ТАРИФ архив"/>
      <sheetName val="Анализ ФД архив"/>
      <sheetName val="REESTR_MO"/>
      <sheetName val="вводные данные систем"/>
      <sheetName val="списки"/>
      <sheetName val="сиз"/>
      <sheetName val="ras bs"/>
      <sheetName val="Valuations"/>
      <sheetName val="variables"/>
      <sheetName val="Проводки_02"/>
      <sheetName val="АКРасч"/>
      <sheetName val="Управление"/>
      <sheetName val="4_11"/>
      <sheetName val="17_11"/>
      <sheetName val="24_11"/>
      <sheetName val="income statement"/>
      <sheetName val="IS-$"/>
      <sheetName val="расходы"/>
      <sheetName val="пол отпуск"/>
      <sheetName val="TECHSHEET"/>
      <sheetName val="Баланс"/>
      <sheetName val="исходные данные"/>
      <sheetName val="final schedule"/>
      <sheetName val="Проводки'02"/>
      <sheetName val="pppi"/>
      <sheetName val="Справочники"/>
      <sheetName val="gkn (2)"/>
      <sheetName val="group structure"/>
      <sheetName val="6_11"/>
      <sheetName val="18_21"/>
      <sheetName val="21_31"/>
      <sheetName val="2_31"/>
      <sheetName val="18_11"/>
      <sheetName val="19_1_11"/>
      <sheetName val="19_1_21"/>
      <sheetName val="19_21"/>
      <sheetName val="2_11"/>
      <sheetName val="21_11"/>
      <sheetName val="21_2_11"/>
      <sheetName val="21_2_21"/>
      <sheetName val="21_41"/>
      <sheetName val="28_31"/>
      <sheetName val="1_11"/>
      <sheetName val="1_21"/>
      <sheetName val="2_21"/>
      <sheetName val="20_11"/>
      <sheetName val="25_11"/>
      <sheetName val="28_11"/>
      <sheetName val="28_21"/>
      <sheetName val="P2_11"/>
      <sheetName val="P2_21"/>
      <sheetName val="БДР 2020"/>
      <sheetName val="БДР"/>
      <sheetName val="БДДС"/>
      <sheetName val="ПБ"/>
      <sheetName val="ПЗ Выручка"/>
      <sheetName val="ПЗ БДР"/>
      <sheetName val="ПЗ БДДС"/>
      <sheetName val="ЕТС"/>
      <sheetName val="ШР"/>
      <sheetName val="ФОТ"/>
      <sheetName val="АНАЛИЗ ШР и ФЗП"/>
      <sheetName val="БДР_на 05.02.21"/>
      <sheetName val="выгр04.02.21"/>
      <sheetName val="выгр02.02.21"/>
      <sheetName val="заявк02.02.21"/>
      <sheetName val="проектБДР_25.11.20"/>
      <sheetName val="выгр30.01.21 (2)"/>
      <sheetName val="заявк31.01.21"/>
      <sheetName val="БДДС_26.11.20"/>
      <sheetName val="БДР_на 22.11.20"/>
      <sheetName val="БДР 2020 (2)"/>
      <sheetName val="статьи"/>
      <sheetName val="ввод 2021_не акту"/>
      <sheetName val="Лист3"/>
      <sheetName val="Лист4"/>
      <sheetName val="Лист5"/>
      <sheetName val="Лист1"/>
      <sheetName val="расчет расх. по rab "/>
      <sheetName val="расчет нвв по rab"/>
      <sheetName val="Справочник"/>
      <sheetName val="Краткие сведения по организации"/>
      <sheetName val="Ф-1 (для АО-энерго)"/>
      <sheetName val="Ф-2 (для АО-энерго)"/>
      <sheetName val="вводные_данные_систем"/>
      <sheetName val="4_12"/>
      <sheetName val="6_12"/>
      <sheetName val="17_12"/>
      <sheetName val="24_12"/>
      <sheetName val="18_22"/>
      <sheetName val="21_32"/>
      <sheetName val="2_32"/>
      <sheetName val="18_12"/>
      <sheetName val="19_1_12"/>
      <sheetName val="19_1_22"/>
      <sheetName val="19_22"/>
      <sheetName val="2_12"/>
      <sheetName val="21_12"/>
      <sheetName val="21_2_12"/>
      <sheetName val="21_2_22"/>
      <sheetName val="21_42"/>
      <sheetName val="28_32"/>
      <sheetName val="1_12"/>
      <sheetName val="1_22"/>
      <sheetName val="2_22"/>
      <sheetName val="20_12"/>
      <sheetName val="25_12"/>
      <sheetName val="28_12"/>
      <sheetName val="28_22"/>
      <sheetName val="P2_12"/>
      <sheetName val="P2_22"/>
      <sheetName val="вводные_данные_систем1"/>
      <sheetName val="4_13"/>
      <sheetName val="6_13"/>
      <sheetName val="17_13"/>
      <sheetName val="24_13"/>
      <sheetName val="18_23"/>
      <sheetName val="21_33"/>
      <sheetName val="2_33"/>
      <sheetName val="18_13"/>
      <sheetName val="19_1_13"/>
      <sheetName val="19_1_23"/>
      <sheetName val="19_23"/>
      <sheetName val="2_13"/>
      <sheetName val="21_13"/>
      <sheetName val="21_2_13"/>
      <sheetName val="21_2_23"/>
      <sheetName val="21_43"/>
      <sheetName val="28_33"/>
      <sheetName val="1_13"/>
      <sheetName val="1_23"/>
      <sheetName val="2_23"/>
      <sheetName val="20_13"/>
      <sheetName val="25_13"/>
      <sheetName val="28_13"/>
      <sheetName val="28_23"/>
      <sheetName val="P2_13"/>
      <sheetName val="P2_23"/>
      <sheetName val="вводные_данные_систем2"/>
      <sheetName val="4_14"/>
      <sheetName val="6_14"/>
      <sheetName val="17_14"/>
      <sheetName val="24_14"/>
      <sheetName val="18_24"/>
      <sheetName val="21_34"/>
      <sheetName val="2_34"/>
      <sheetName val="18_14"/>
      <sheetName val="19_1_14"/>
      <sheetName val="19_1_24"/>
      <sheetName val="19_24"/>
      <sheetName val="2_14"/>
      <sheetName val="21_14"/>
      <sheetName val="21_2_14"/>
      <sheetName val="21_2_24"/>
      <sheetName val="21_44"/>
      <sheetName val="28_34"/>
      <sheetName val="1_14"/>
      <sheetName val="1_24"/>
      <sheetName val="2_24"/>
      <sheetName val="20_14"/>
      <sheetName val="25_14"/>
      <sheetName val="28_14"/>
      <sheetName val="28_24"/>
      <sheetName val="P2_14"/>
      <sheetName val="P2_24"/>
      <sheetName val="вводные_данные_систем3"/>
      <sheetName val="4_15"/>
      <sheetName val="6_15"/>
      <sheetName val="17_15"/>
      <sheetName val="24_15"/>
      <sheetName val="18_25"/>
      <sheetName val="21_35"/>
      <sheetName val="2_35"/>
      <sheetName val="18_15"/>
      <sheetName val="19_1_15"/>
      <sheetName val="19_1_25"/>
      <sheetName val="19_25"/>
      <sheetName val="2_15"/>
      <sheetName val="21_15"/>
      <sheetName val="21_2_15"/>
      <sheetName val="21_2_25"/>
      <sheetName val="21_45"/>
      <sheetName val="28_35"/>
      <sheetName val="1_15"/>
      <sheetName val="1_25"/>
      <sheetName val="2_25"/>
      <sheetName val="20_15"/>
      <sheetName val="25_15"/>
      <sheetName val="28_15"/>
      <sheetName val="28_25"/>
      <sheetName val="P2_15"/>
      <sheetName val="P2_25"/>
      <sheetName val="вводные_данные_систем4"/>
    </sheetNames>
    <sheetDataSet>
      <sheetData sheetId="0" refreshError="1"/>
      <sheetData sheetId="1">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v>0</v>
          </cell>
        </row>
      </sheetData>
      <sheetData sheetId="11">
        <row r="6">
          <cell r="D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E8">
            <v>0</v>
          </cell>
          <cell r="F8">
            <v>0</v>
          </cell>
          <cell r="G8">
            <v>0</v>
          </cell>
          <cell r="H8">
            <v>0</v>
          </cell>
          <cell r="I8">
            <v>0</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I12">
            <v>0</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E16">
            <v>0</v>
          </cell>
          <cell r="F16">
            <v>0</v>
          </cell>
          <cell r="G16">
            <v>0</v>
          </cell>
          <cell r="H16">
            <v>0</v>
          </cell>
          <cell r="I16">
            <v>0</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F4" t="str">
            <v>Ф</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4">
          <cell r="E4">
            <v>2019</v>
          </cell>
        </row>
      </sheetData>
      <sheetData sheetId="112" refreshError="1"/>
      <sheetData sheetId="113">
        <row r="4">
          <cell r="E4">
            <v>2019</v>
          </cell>
        </row>
      </sheetData>
      <sheetData sheetId="114">
        <row r="4">
          <cell r="E4">
            <v>2019</v>
          </cell>
        </row>
      </sheetData>
      <sheetData sheetId="115">
        <row r="4">
          <cell r="E4">
            <v>2019</v>
          </cell>
        </row>
      </sheetData>
      <sheetData sheetId="116">
        <row r="4">
          <cell r="E4">
            <v>2019</v>
          </cell>
        </row>
      </sheetData>
      <sheetData sheetId="117">
        <row r="4">
          <cell r="E4">
            <v>2019</v>
          </cell>
        </row>
      </sheetData>
      <sheetData sheetId="118">
        <row r="5">
          <cell r="E5" t="str">
            <v>Сумма кредита</v>
          </cell>
        </row>
      </sheetData>
      <sheetData sheetId="119"/>
      <sheetData sheetId="120">
        <row r="4">
          <cell r="E4">
            <v>2019</v>
          </cell>
        </row>
      </sheetData>
      <sheetData sheetId="121"/>
      <sheetData sheetId="122">
        <row r="4">
          <cell r="F4" t="str">
            <v>Ф</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ow r="4">
          <cell r="E4">
            <v>0</v>
          </cell>
        </row>
      </sheetData>
      <sheetData sheetId="134">
        <row r="4">
          <cell r="E4">
            <v>0</v>
          </cell>
        </row>
      </sheetData>
      <sheetData sheetId="135">
        <row r="4">
          <cell r="E4">
            <v>0</v>
          </cell>
        </row>
      </sheetData>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ow r="6">
          <cell r="D6">
            <v>0</v>
          </cell>
        </row>
      </sheetData>
      <sheetData sheetId="150">
        <row r="6">
          <cell r="D6">
            <v>0</v>
          </cell>
        </row>
      </sheetData>
      <sheetData sheetId="151"/>
      <sheetData sheetId="152"/>
      <sheetData sheetId="153">
        <row r="4">
          <cell r="E4">
            <v>0</v>
          </cell>
        </row>
      </sheetData>
      <sheetData sheetId="154">
        <row r="4">
          <cell r="E4">
            <v>0</v>
          </cell>
        </row>
      </sheetData>
      <sheetData sheetId="155"/>
      <sheetData sheetId="156"/>
      <sheetData sheetId="157"/>
      <sheetData sheetId="158"/>
      <sheetData sheetId="159"/>
      <sheetData sheetId="160">
        <row r="4">
          <cell r="E4">
            <v>0</v>
          </cell>
        </row>
      </sheetData>
      <sheetData sheetId="161">
        <row r="6">
          <cell r="A6" t="str">
            <v>1.</v>
          </cell>
        </row>
      </sheetData>
      <sheetData sheetId="162">
        <row r="5">
          <cell r="E5" t="str">
            <v>Сумма кредита</v>
          </cell>
        </row>
      </sheetData>
      <sheetData sheetId="163">
        <row r="4">
          <cell r="E4">
            <v>0</v>
          </cell>
        </row>
      </sheetData>
      <sheetData sheetId="164">
        <row r="6">
          <cell r="A6" t="str">
            <v>1.</v>
          </cell>
        </row>
      </sheetData>
      <sheetData sheetId="165">
        <row r="5">
          <cell r="E5" t="str">
            <v>Сумма кредита</v>
          </cell>
        </row>
      </sheetData>
      <sheetData sheetId="166">
        <row r="4">
          <cell r="E4">
            <v>0</v>
          </cell>
        </row>
      </sheetData>
      <sheetData sheetId="167">
        <row r="4">
          <cell r="E4">
            <v>0</v>
          </cell>
        </row>
      </sheetData>
      <sheetData sheetId="168">
        <row r="5">
          <cell r="E5" t="str">
            <v>Сумма кредита</v>
          </cell>
        </row>
      </sheetData>
      <sheetData sheetId="169"/>
      <sheetData sheetId="170">
        <row r="4">
          <cell r="E4">
            <v>0</v>
          </cell>
        </row>
      </sheetData>
      <sheetData sheetId="171">
        <row r="4">
          <cell r="E4">
            <v>0</v>
          </cell>
        </row>
      </sheetData>
      <sheetData sheetId="172">
        <row r="4">
          <cell r="E4">
            <v>0</v>
          </cell>
        </row>
      </sheetData>
      <sheetData sheetId="173">
        <row r="4">
          <cell r="E4">
            <v>0</v>
          </cell>
        </row>
      </sheetData>
      <sheetData sheetId="174"/>
      <sheetData sheetId="175"/>
      <sheetData sheetId="176"/>
      <sheetData sheetId="177">
        <row r="4">
          <cell r="E4">
            <v>0</v>
          </cell>
        </row>
      </sheetData>
      <sheetData sheetId="178">
        <row r="6">
          <cell r="A6" t="str">
            <v>1.</v>
          </cell>
        </row>
      </sheetData>
      <sheetData sheetId="179">
        <row r="4">
          <cell r="E4">
            <v>0</v>
          </cell>
        </row>
      </sheetData>
      <sheetData sheetId="180">
        <row r="4">
          <cell r="E4">
            <v>0</v>
          </cell>
        </row>
      </sheetData>
      <sheetData sheetId="181">
        <row r="5">
          <cell r="E5" t="str">
            <v>Сумма кредита</v>
          </cell>
        </row>
      </sheetData>
      <sheetData sheetId="182">
        <row r="4">
          <cell r="E4">
            <v>0</v>
          </cell>
        </row>
      </sheetData>
      <sheetData sheetId="183">
        <row r="6">
          <cell r="A6" t="str">
            <v>1.</v>
          </cell>
        </row>
      </sheetData>
      <sheetData sheetId="184">
        <row r="4">
          <cell r="E4">
            <v>0</v>
          </cell>
        </row>
      </sheetData>
      <sheetData sheetId="185">
        <row r="4">
          <cell r="E4">
            <v>0</v>
          </cell>
        </row>
      </sheetData>
      <sheetData sheetId="186">
        <row r="4">
          <cell r="E4">
            <v>0</v>
          </cell>
        </row>
      </sheetData>
      <sheetData sheetId="187">
        <row r="5">
          <cell r="E5" t="str">
            <v>Сумма кредита</v>
          </cell>
        </row>
      </sheetData>
      <sheetData sheetId="188"/>
      <sheetData sheetId="189"/>
      <sheetData sheetId="190"/>
      <sheetData sheetId="191"/>
      <sheetData sheetId="192"/>
      <sheetData sheetId="193"/>
      <sheetData sheetId="194" refreshError="1"/>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row r="6">
          <cell r="D6">
            <v>0</v>
          </cell>
        </row>
      </sheetData>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ow r="6">
          <cell r="D6">
            <v>0</v>
          </cell>
        </row>
      </sheetData>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6">
          <cell r="D6">
            <v>0</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ow r="6">
          <cell r="D6">
            <v>0</v>
          </cell>
        </row>
      </sheetData>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2006"/>
      <sheetName val="2007 (Min)"/>
      <sheetName val="2007 (Max)"/>
      <sheetName val="Индексы"/>
      <sheetName val="min"/>
      <sheetName val="max"/>
      <sheetName val="Регионы"/>
      <sheetName val="перекрестка"/>
      <sheetName val="16"/>
      <sheetName val="24"/>
      <sheetName val="4"/>
      <sheetName val="6"/>
      <sheetName val="15"/>
      <sheetName val="17.1"/>
      <sheetName val="21.3"/>
      <sheetName val="18.2"/>
      <sheetName val="2.3"/>
      <sheetName val="20"/>
      <sheetName val="25"/>
      <sheetName val="27"/>
      <sheetName val="3"/>
      <sheetName val="5"/>
      <sheetName val="P2.1"/>
      <sheetName val="P2.2"/>
      <sheetName val="Свод"/>
      <sheetName val="0"/>
      <sheetName val="10"/>
      <sheetName val="11"/>
      <sheetName val="12"/>
      <sheetName val="13"/>
      <sheetName val="14"/>
      <sheetName val="17"/>
      <sheetName val="18"/>
      <sheetName val="19"/>
      <sheetName val="2"/>
      <sheetName val="21"/>
      <sheetName val="22"/>
      <sheetName val="23"/>
      <sheetName val="24.1"/>
      <sheetName val="26"/>
      <sheetName val="28"/>
      <sheetName val="29"/>
      <sheetName val="4.1"/>
      <sheetName val="8"/>
      <sheetName val="9"/>
      <sheetName val="ДПН помесячная разбивка"/>
      <sheetName val=""/>
      <sheetName val="Амурская область"/>
      <sheetName val="0.1"/>
      <sheetName val="30"/>
      <sheetName val="6.1"/>
      <sheetName val="7"/>
    </sheetNames>
    <sheetDataSet>
      <sheetData sheetId="0">
        <row r="14">
          <cell r="G14">
            <v>10000</v>
          </cell>
        </row>
      </sheetData>
      <sheetData sheetId="1">
        <row r="14">
          <cell r="G14">
            <v>10000</v>
          </cell>
        </row>
      </sheetData>
      <sheetData sheetId="2">
        <row r="14">
          <cell r="G14">
            <v>0</v>
          </cell>
        </row>
      </sheetData>
      <sheetData sheetId="3">
        <row r="14">
          <cell r="G14">
            <v>0</v>
          </cell>
        </row>
      </sheetData>
      <sheetData sheetId="4">
        <row r="14">
          <cell r="G14">
            <v>0</v>
          </cell>
          <cell r="H14">
            <v>0</v>
          </cell>
          <cell r="O14">
            <v>0</v>
          </cell>
          <cell r="P14">
            <v>0</v>
          </cell>
        </row>
        <row r="15">
          <cell r="G15">
            <v>0</v>
          </cell>
          <cell r="H15">
            <v>0</v>
          </cell>
          <cell r="O15">
            <v>0</v>
          </cell>
          <cell r="P15">
            <v>0</v>
          </cell>
        </row>
        <row r="17">
          <cell r="G17">
            <v>957.43499999999995</v>
          </cell>
          <cell r="H17">
            <v>0</v>
          </cell>
          <cell r="K17">
            <v>7738.9290000000001</v>
          </cell>
          <cell r="L17">
            <v>0</v>
          </cell>
        </row>
        <row r="18">
          <cell r="G18">
            <v>128190.2481</v>
          </cell>
          <cell r="H18">
            <v>0</v>
          </cell>
          <cell r="K18">
            <v>606471.30089999991</v>
          </cell>
          <cell r="L18">
            <v>0</v>
          </cell>
        </row>
        <row r="19">
          <cell r="G19">
            <v>30765.689699999999</v>
          </cell>
          <cell r="H19">
            <v>0</v>
          </cell>
          <cell r="K19">
            <v>152899.64369999999</v>
          </cell>
          <cell r="L19">
            <v>0</v>
          </cell>
        </row>
        <row r="20">
          <cell r="G20">
            <v>4494.5</v>
          </cell>
          <cell r="H20">
            <v>0</v>
          </cell>
          <cell r="K20">
            <v>267544.09999999998</v>
          </cell>
          <cell r="L20">
            <v>0</v>
          </cell>
        </row>
        <row r="21">
          <cell r="G21">
            <v>1916389.4105999998</v>
          </cell>
          <cell r="H21">
            <v>0</v>
          </cell>
          <cell r="K21">
            <v>0</v>
          </cell>
          <cell r="L21">
            <v>0</v>
          </cell>
        </row>
        <row r="25">
          <cell r="G25">
            <v>0</v>
          </cell>
          <cell r="H25">
            <v>0</v>
          </cell>
          <cell r="K25">
            <v>0</v>
          </cell>
          <cell r="L25">
            <v>0</v>
          </cell>
          <cell r="O25">
            <v>0</v>
          </cell>
          <cell r="P25">
            <v>0</v>
          </cell>
        </row>
        <row r="27">
          <cell r="G27">
            <v>0</v>
          </cell>
          <cell r="H27">
            <v>0</v>
          </cell>
          <cell r="K27">
            <v>0</v>
          </cell>
          <cell r="L27">
            <v>0</v>
          </cell>
        </row>
        <row r="28">
          <cell r="G28">
            <v>0</v>
          </cell>
          <cell r="H28">
            <v>0</v>
          </cell>
          <cell r="K28">
            <v>0</v>
          </cell>
          <cell r="L28">
            <v>0</v>
          </cell>
        </row>
        <row r="29">
          <cell r="G29">
            <v>0</v>
          </cell>
          <cell r="H29">
            <v>0</v>
          </cell>
          <cell r="K29">
            <v>0</v>
          </cell>
          <cell r="L29">
            <v>0</v>
          </cell>
        </row>
        <row r="30">
          <cell r="G30">
            <v>0</v>
          </cell>
          <cell r="H30">
            <v>0</v>
          </cell>
          <cell r="K30">
            <v>0</v>
          </cell>
          <cell r="L30">
            <v>0</v>
          </cell>
        </row>
        <row r="31">
          <cell r="G31">
            <v>101671.13879999999</v>
          </cell>
          <cell r="H31">
            <v>0</v>
          </cell>
          <cell r="K31">
            <v>667302.59749999992</v>
          </cell>
          <cell r="L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cell r="K38">
            <v>0</v>
          </cell>
          <cell r="L38">
            <v>0</v>
          </cell>
        </row>
        <row r="40">
          <cell r="G40">
            <v>0</v>
          </cell>
          <cell r="H40">
            <v>0</v>
          </cell>
          <cell r="K40">
            <v>0</v>
          </cell>
          <cell r="L40">
            <v>0</v>
          </cell>
          <cell r="O40">
            <v>0</v>
          </cell>
          <cell r="P40">
            <v>0</v>
          </cell>
        </row>
        <row r="41">
          <cell r="G41">
            <v>65077.375999999997</v>
          </cell>
          <cell r="H41">
            <v>0</v>
          </cell>
          <cell r="K41">
            <v>136031.14350000001</v>
          </cell>
          <cell r="L41">
            <v>0</v>
          </cell>
          <cell r="O41">
            <v>271311.9227</v>
          </cell>
          <cell r="P41">
            <v>0</v>
          </cell>
        </row>
        <row r="42">
          <cell r="G42">
            <v>16295.155939999999</v>
          </cell>
          <cell r="H42">
            <v>0</v>
          </cell>
          <cell r="K42">
            <v>43094.524199999993</v>
          </cell>
          <cell r="L42">
            <v>0</v>
          </cell>
          <cell r="O42">
            <v>94054.206539999999</v>
          </cell>
          <cell r="P42">
            <v>0</v>
          </cell>
        </row>
        <row r="44">
          <cell r="K44">
            <v>0</v>
          </cell>
          <cell r="O44">
            <v>0</v>
          </cell>
        </row>
        <row r="47">
          <cell r="G47">
            <v>4587.8489999999993</v>
          </cell>
          <cell r="H47">
            <v>0</v>
          </cell>
          <cell r="K47">
            <v>0</v>
          </cell>
          <cell r="L47">
            <v>0</v>
          </cell>
          <cell r="O47">
            <v>5157.8590000000004</v>
          </cell>
          <cell r="P47">
            <v>0</v>
          </cell>
        </row>
      </sheetData>
      <sheetData sheetId="5">
        <row r="14">
          <cell r="G14">
            <v>0</v>
          </cell>
        </row>
        <row r="17">
          <cell r="G17">
            <v>957.43499999999995</v>
          </cell>
          <cell r="H17">
            <v>0</v>
          </cell>
          <cell r="K17">
            <v>7738.9290000000001</v>
          </cell>
          <cell r="L17">
            <v>0</v>
          </cell>
          <cell r="O17">
            <v>12220.661999999998</v>
          </cell>
          <cell r="P17">
            <v>0</v>
          </cell>
        </row>
        <row r="18">
          <cell r="G18">
            <v>128190.2481</v>
          </cell>
          <cell r="H18">
            <v>0</v>
          </cell>
          <cell r="K18">
            <v>606471.30089999991</v>
          </cell>
          <cell r="L18">
            <v>0</v>
          </cell>
          <cell r="O18">
            <v>913696.42859999998</v>
          </cell>
          <cell r="P18">
            <v>0</v>
          </cell>
        </row>
        <row r="19">
          <cell r="G19">
            <v>30765.689699999999</v>
          </cell>
          <cell r="H19">
            <v>0</v>
          </cell>
          <cell r="K19">
            <v>152899.64369999999</v>
          </cell>
          <cell r="L19">
            <v>0</v>
          </cell>
          <cell r="O19">
            <v>228424.05329999997</v>
          </cell>
          <cell r="P19">
            <v>0</v>
          </cell>
        </row>
        <row r="20">
          <cell r="G20">
            <v>4584.3900000000003</v>
          </cell>
          <cell r="H20">
            <v>0</v>
          </cell>
          <cell r="K20">
            <v>272894.98199999996</v>
          </cell>
          <cell r="L20">
            <v>0</v>
          </cell>
          <cell r="O20">
            <v>342526.60800000001</v>
          </cell>
          <cell r="P20">
            <v>0</v>
          </cell>
        </row>
        <row r="21">
          <cell r="G21">
            <v>1916389.4105999998</v>
          </cell>
          <cell r="H21">
            <v>0</v>
          </cell>
          <cell r="K21">
            <v>0</v>
          </cell>
          <cell r="L21">
            <v>0</v>
          </cell>
          <cell r="O21">
            <v>0</v>
          </cell>
          <cell r="P21">
            <v>0</v>
          </cell>
        </row>
        <row r="25">
          <cell r="G25">
            <v>0</v>
          </cell>
          <cell r="H25">
            <v>0</v>
          </cell>
          <cell r="K25">
            <v>0</v>
          </cell>
          <cell r="L25">
            <v>0</v>
          </cell>
        </row>
        <row r="27">
          <cell r="O27">
            <v>0</v>
          </cell>
          <cell r="P27">
            <v>0</v>
          </cell>
        </row>
        <row r="28">
          <cell r="G28">
            <v>0</v>
          </cell>
          <cell r="O28">
            <v>0</v>
          </cell>
          <cell r="P28">
            <v>0</v>
          </cell>
        </row>
        <row r="29">
          <cell r="O29">
            <v>0</v>
          </cell>
          <cell r="P29">
            <v>0</v>
          </cell>
        </row>
        <row r="30">
          <cell r="O30">
            <v>0</v>
          </cell>
          <cell r="P30">
            <v>0</v>
          </cell>
        </row>
        <row r="31">
          <cell r="O31">
            <v>1851969.5942999998</v>
          </cell>
          <cell r="P31">
            <v>0</v>
          </cell>
        </row>
        <row r="34">
          <cell r="G34">
            <v>0</v>
          </cell>
          <cell r="H34">
            <v>0</v>
          </cell>
          <cell r="K34">
            <v>0</v>
          </cell>
          <cell r="L34">
            <v>0</v>
          </cell>
          <cell r="O34">
            <v>0</v>
          </cell>
          <cell r="P34">
            <v>0</v>
          </cell>
        </row>
        <row r="35">
          <cell r="G35">
            <v>0</v>
          </cell>
          <cell r="H35">
            <v>0</v>
          </cell>
          <cell r="K35">
            <v>0</v>
          </cell>
          <cell r="L35">
            <v>0</v>
          </cell>
          <cell r="O35">
            <v>0</v>
          </cell>
          <cell r="P35">
            <v>0</v>
          </cell>
        </row>
        <row r="38">
          <cell r="G38">
            <v>0</v>
          </cell>
          <cell r="H38">
            <v>0</v>
          </cell>
        </row>
        <row r="40">
          <cell r="K40">
            <v>0</v>
          </cell>
          <cell r="L40">
            <v>0</v>
          </cell>
          <cell r="O40">
            <v>0</v>
          </cell>
          <cell r="P40">
            <v>0</v>
          </cell>
        </row>
        <row r="41">
          <cell r="K41">
            <v>136031.14350000001</v>
          </cell>
          <cell r="L41">
            <v>0</v>
          </cell>
          <cell r="O41">
            <v>271311.9227</v>
          </cell>
          <cell r="P41">
            <v>0</v>
          </cell>
        </row>
        <row r="42">
          <cell r="K42">
            <v>43094.524199999993</v>
          </cell>
          <cell r="L42">
            <v>0</v>
          </cell>
          <cell r="O42">
            <v>94054.206539999999</v>
          </cell>
          <cell r="P42">
            <v>0</v>
          </cell>
        </row>
        <row r="44">
          <cell r="G44">
            <v>0</v>
          </cell>
          <cell r="K44">
            <v>0</v>
          </cell>
          <cell r="O44">
            <v>0</v>
          </cell>
        </row>
        <row r="47">
          <cell r="G47">
            <v>4587.8489999999993</v>
          </cell>
          <cell r="H47">
            <v>0</v>
          </cell>
          <cell r="K47">
            <v>0</v>
          </cell>
          <cell r="L47">
            <v>0</v>
          </cell>
          <cell r="O47">
            <v>5157.8590000000004</v>
          </cell>
          <cell r="P47">
            <v>0</v>
          </cell>
        </row>
      </sheetData>
      <sheetData sheetId="6">
        <row r="14">
          <cell r="G14">
            <v>0</v>
          </cell>
        </row>
      </sheetData>
      <sheetData sheetId="7">
        <row r="14">
          <cell r="G14">
            <v>0</v>
          </cell>
        </row>
      </sheetData>
      <sheetData sheetId="8">
        <row r="14">
          <cell r="G14">
            <v>0</v>
          </cell>
        </row>
      </sheetData>
      <sheetData sheetId="9">
        <row r="17">
          <cell r="G17">
            <v>957.43499999999995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4">
          <cell r="G14">
            <v>10000</v>
          </cell>
        </row>
      </sheetData>
      <sheetData sheetId="49">
        <row r="14">
          <cell r="G14">
            <v>0</v>
          </cell>
        </row>
      </sheetData>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24"/>
      <sheetName val="15"/>
      <sheetName val="16"/>
      <sheetName val="17.1"/>
      <sheetName val="18.2"/>
      <sheetName val="20"/>
      <sheetName val="21.3"/>
      <sheetName val="25"/>
      <sheetName val="3"/>
      <sheetName val="4"/>
      <sheetName val="5"/>
      <sheetName val="P2.1"/>
      <sheetName val="P2.2"/>
      <sheetName val="перекрестка"/>
      <sheetName val="0"/>
      <sheetName val="1"/>
      <sheetName val="10"/>
      <sheetName val="11"/>
      <sheetName val="12"/>
      <sheetName val="13"/>
      <sheetName val="14"/>
      <sheetName val="17"/>
      <sheetName val="18"/>
      <sheetName val="19"/>
      <sheetName val="2"/>
      <sheetName val="21"/>
      <sheetName val="22"/>
      <sheetName val="23"/>
      <sheetName val="24.1"/>
      <sheetName val="26"/>
      <sheetName val="27"/>
      <sheetName val="28"/>
      <sheetName val="29"/>
      <sheetName val="4.1"/>
      <sheetName val="6"/>
      <sheetName val="8"/>
      <sheetName val="9"/>
      <sheetName val="2008_-2010"/>
      <sheetName val="17_1"/>
      <sheetName val="18_2"/>
      <sheetName val="21_3"/>
      <sheetName val="P2_1"/>
      <sheetName val="P2_2"/>
      <sheetName val="24_1"/>
      <sheetName val="4_1"/>
      <sheetName val="Ф-1 (для АО-энерго)"/>
      <sheetName val="Ф-2 (для АО-энерго)"/>
      <sheetName val="расчет НВВ РСК по RAB"/>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Затраты на РОКУ_2007"/>
      <sheetName val="2007 (Min)"/>
      <sheetName val="2007 (Max)"/>
      <sheetName val="2006"/>
      <sheetName val="24"/>
      <sheetName val="15"/>
      <sheetName val="16"/>
      <sheetName val="17.1"/>
      <sheetName val="18.2"/>
      <sheetName val="20"/>
      <sheetName val="21.3"/>
      <sheetName val="25"/>
      <sheetName val="3"/>
      <sheetName val="4"/>
      <sheetName val="5"/>
      <sheetName val="P2.1"/>
      <sheetName val="P2.2"/>
      <sheetName val="перекрестка"/>
      <sheetName val="2008 -2010"/>
      <sheetName val="TEHSHEET"/>
      <sheetName val="Затраты_на_РОКУ_2007"/>
      <sheetName val="2007_(Min)"/>
      <sheetName val="2007_(Max)"/>
      <sheetName val="17_1"/>
      <sheetName val="18_2"/>
      <sheetName val="21_3"/>
      <sheetName val="P2_1"/>
      <sheetName val="P2_2"/>
      <sheetName val="2008_-2010"/>
    </sheetNames>
    <sheetDataSet>
      <sheetData sheetId="0">
        <row r="4">
          <cell r="C4" t="str">
            <v>ОАО "Астраханьэнерго"</v>
          </cell>
        </row>
        <row r="5">
          <cell r="C5" t="str">
            <v>ОАО "Белгородэнерго"</v>
          </cell>
        </row>
        <row r="6">
          <cell r="C6" t="str">
            <v>ОАО "Брянскэнерго"</v>
          </cell>
        </row>
        <row r="7">
          <cell r="C7" t="str">
            <v>ОАО "Владимирэнерго"</v>
          </cell>
        </row>
        <row r="8">
          <cell r="C8" t="str">
            <v>ОАО "Волгоградэнерго"</v>
          </cell>
        </row>
        <row r="9">
          <cell r="C9" t="str">
            <v>ОАО "Вологдаэнерго"</v>
          </cell>
        </row>
        <row r="10">
          <cell r="C10" t="str">
            <v>ОАО "Воронежэнерго"</v>
          </cell>
        </row>
        <row r="11">
          <cell r="C11" t="str">
            <v>ОАО "Ивэнерго"</v>
          </cell>
        </row>
        <row r="12">
          <cell r="C12" t="str">
            <v>ОАО "Калугаэнерго"</v>
          </cell>
        </row>
        <row r="13">
          <cell r="C13" t="str">
            <v>ОАО "Костромаэнерго"</v>
          </cell>
        </row>
        <row r="14">
          <cell r="C14" t="str">
            <v>ОАО "Кубаньэнерго"</v>
          </cell>
        </row>
        <row r="15">
          <cell r="C15" t="str">
            <v>ОАО "Курскэнерго"</v>
          </cell>
        </row>
        <row r="16">
          <cell r="C16" t="str">
            <v>ОАО "Липецкэнерго"</v>
          </cell>
        </row>
        <row r="17">
          <cell r="C17" t="str">
            <v>ОАО "Нижновэнерго"</v>
          </cell>
        </row>
        <row r="18">
          <cell r="C18" t="str">
            <v>ОАО "Орелэнерго"</v>
          </cell>
        </row>
        <row r="19">
          <cell r="C19" t="str">
            <v>ОАО "Ростовэнерго"</v>
          </cell>
        </row>
        <row r="20">
          <cell r="C20" t="str">
            <v>ОАО "Рязаньэнерго"</v>
          </cell>
        </row>
        <row r="21">
          <cell r="C21" t="str">
            <v>ОАО "Смоленскэнерго"</v>
          </cell>
        </row>
        <row r="22">
          <cell r="C22" t="str">
            <v>ОАО "Тамбовэнерго"</v>
          </cell>
        </row>
        <row r="23">
          <cell r="C23" t="str">
            <v>ОАО "Тверьэнерго"</v>
          </cell>
        </row>
        <row r="24">
          <cell r="C24" t="str">
            <v>ОАО "Тулэнерго"</v>
          </cell>
        </row>
        <row r="25">
          <cell r="C25" t="str">
            <v>ОАО "Ярэнерго"</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Справочники"/>
      <sheetName val="P2.1 усл. единицы"/>
      <sheetName val="P2.2 усл. единицы"/>
      <sheetName val="4 баланс ээ"/>
      <sheetName val="5 баланс мощности"/>
      <sheetName val="НВВ РСК 2011"/>
      <sheetName val="НВВ РСК 2012"/>
      <sheetName val="Расчет котлового"/>
      <sheetName val="Расчет котлового (ФСТ)"/>
      <sheetName val="Расчет котловых тарифов"/>
      <sheetName val="Расчет котловых тарифов (ФСТ)"/>
      <sheetName val="Расчет расходов РСК по RAB"/>
      <sheetName val="Расчет НВВ РСК по RAB"/>
      <sheetName val="Расчет НВВ РСК - индексация"/>
      <sheetName val="Параметры"/>
      <sheetName val="Проверка"/>
      <sheetName val="et_union_hor"/>
      <sheetName val="et_union_ver"/>
      <sheetName val="modHyp"/>
      <sheetName val="modChange"/>
      <sheetName val="TEHSHEET"/>
      <sheetName val="modUpdTemplMain"/>
      <sheetName val="AllSheetsInThisWorkbook"/>
      <sheetName val="REESTR_ORG"/>
      <sheetName val="REESTR_FILTERED"/>
      <sheetName val="modfrmReestr"/>
      <sheetName val="modCommandButton"/>
      <sheetName val="modProv"/>
      <sheetName val="modList00"/>
      <sheetName val="2008 -2010"/>
    </sheetNames>
    <sheetDataSet>
      <sheetData sheetId="0" refreshError="1"/>
      <sheetData sheetId="1" refreshError="1"/>
      <sheetData sheetId="2" refreshError="1"/>
      <sheetData sheetId="3" refreshError="1"/>
      <sheetData sheetId="4" refreshError="1"/>
      <sheetData sheetId="5" refreshError="1"/>
      <sheetData sheetId="6" refreshError="1">
        <row r="1">
          <cell r="I1" t="str">
            <v>2011</v>
          </cell>
          <cell r="J1" t="str">
            <v>2011</v>
          </cell>
          <cell r="K1" t="str">
            <v>2011</v>
          </cell>
          <cell r="L1" t="str">
            <v>2012</v>
          </cell>
          <cell r="M1" t="str">
            <v>2012</v>
          </cell>
          <cell r="N1" t="str">
            <v>2012</v>
          </cell>
          <cell r="O1" t="str">
            <v>2012</v>
          </cell>
          <cell r="P1" t="str">
            <v>2012</v>
          </cell>
          <cell r="Q1" t="str">
            <v>2013</v>
          </cell>
          <cell r="R1" t="str">
            <v>2013</v>
          </cell>
          <cell r="S1" t="str">
            <v>2013</v>
          </cell>
          <cell r="T1" t="str">
            <v>2013</v>
          </cell>
          <cell r="U1" t="str">
            <v>2014</v>
          </cell>
          <cell r="V1" t="str">
            <v>2014</v>
          </cell>
          <cell r="W1" t="str">
            <v>2014</v>
          </cell>
          <cell r="X1" t="str">
            <v>2014</v>
          </cell>
          <cell r="Y1" t="str">
            <v>2015</v>
          </cell>
          <cell r="Z1" t="str">
            <v>2015</v>
          </cell>
          <cell r="AA1" t="str">
            <v>2015</v>
          </cell>
          <cell r="AB1" t="str">
            <v>2015</v>
          </cell>
          <cell r="AC1" t="str">
            <v>2016</v>
          </cell>
          <cell r="AD1" t="str">
            <v>2016</v>
          </cell>
          <cell r="AE1" t="str">
            <v>2016</v>
          </cell>
          <cell r="AF1" t="str">
            <v>2016</v>
          </cell>
          <cell r="AG1" t="str">
            <v>2017</v>
          </cell>
          <cell r="AH1" t="str">
            <v>2017</v>
          </cell>
          <cell r="AI1" t="str">
            <v>2017</v>
          </cell>
          <cell r="AJ1" t="str">
            <v>2017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Справочники"/>
      <sheetName val="21.3"/>
      <sheetName val="P2.2"/>
      <sheetName val="2006"/>
      <sheetName val="P2.1 усл. единицы"/>
      <sheetName val="Расчет НВВ РСК по RAB"/>
      <sheetName val="База"/>
      <sheetName val="Контроль"/>
      <sheetName val="Лист2"/>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 val="14б дпн отчет"/>
      <sheetName val="16а сводный анализ"/>
      <sheetName val="регионы"/>
      <sheetName val="共機J"/>
      <sheetName val="fes"/>
      <sheetName val="20.1"/>
      <sheetName val="Доходы от эл. и теплоэнергии"/>
      <sheetName val="FST5"/>
      <sheetName val="TECHSHEET"/>
      <sheetName val="vec"/>
      <sheetName val="топливо2009"/>
      <sheetName val="2009"/>
      <sheetName val="mto rev.2(armor)"/>
      <sheetName val="pbc - tb"/>
      <sheetName val="ээ"/>
      <sheetName val="REESTR_MO"/>
      <sheetName val="Инструкция"/>
      <sheetName val="XR"/>
      <sheetName val="Производство электроэнергии"/>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Input"/>
      <sheetName val="ras bs"/>
      <sheetName val="Assumptions"/>
      <sheetName val="уф-61"/>
      <sheetName val="1_Основной"/>
      <sheetName val="2_Движение_денег"/>
      <sheetName val="3_Отчеты_о_затратах"/>
      <sheetName val="4_Сводка"/>
      <sheetName val="5_Распределение_по_статьям_затр"/>
      <sheetName val="6_Списки"/>
      <sheetName val="7_анализ_затрат"/>
      <sheetName val="18_2"/>
      <sheetName val="17_1"/>
      <sheetName val="2_3"/>
      <sheetName val="P2_1"/>
      <sheetName val="24_1"/>
      <sheetName val="4_1"/>
      <sheetName val="21_3"/>
      <sheetName val="P2_2"/>
      <sheetName val="P2_1_усл__единицы"/>
      <sheetName val="Расчет_НВВ_РСК_по_RAB"/>
      <sheetName val="Сводка_-_лизинг"/>
      <sheetName val="2_квартал_2015г__(понед)"/>
      <sheetName val="2008_-2010"/>
      <sheetName val="Ф-1_(для_АО-энерго)"/>
      <sheetName val="Ф-2_(для_АО-энерго)"/>
      <sheetName val="20020431_Командировочные_по_СПб"/>
      <sheetName val="БДР_план"/>
      <sheetName val="14б_дпн_отчет"/>
      <sheetName val="16а_сводный_анализ"/>
      <sheetName val="20_1"/>
      <sheetName val="Доходы_от_эл__и_теплоэнергии"/>
      <sheetName val="mto_rev_2(armor)"/>
      <sheetName val="pbc_-_tb"/>
      <sheetName val="1_Основной1"/>
      <sheetName val="2_Движение_денег1"/>
      <sheetName val="3_Отчеты_о_затратах1"/>
      <sheetName val="4_Сводка1"/>
      <sheetName val="5_Распределение_по_статьям_зат1"/>
      <sheetName val="6_Списки1"/>
      <sheetName val="7_анализ_затрат1"/>
      <sheetName val="18_21"/>
      <sheetName val="17_11"/>
      <sheetName val="2_31"/>
      <sheetName val="P2_11"/>
      <sheetName val="24_11"/>
      <sheetName val="4_11"/>
      <sheetName val="21_31"/>
      <sheetName val="P2_21"/>
      <sheetName val="P2_1_усл__единицы1"/>
      <sheetName val="Расчет_НВВ_РСК_по_RAB1"/>
      <sheetName val="Сводка_-_лизинг1"/>
      <sheetName val="2_квартал_2015г__(понед)1"/>
      <sheetName val="2008_-20101"/>
      <sheetName val="Ф-1_(для_АО-энерго)1"/>
      <sheetName val="Ф-2_(для_АО-энерго)1"/>
      <sheetName val="БДР_план1"/>
      <sheetName val="20020431_Командировочные_по_СП1"/>
      <sheetName val="14б_дпн_отчет1"/>
      <sheetName val="16а_сводный_анализ1"/>
      <sheetName val="20_11"/>
      <sheetName val="Доходы_от_эл__и_теплоэнергии1"/>
      <sheetName val="mto_rev_2(armor)1"/>
      <sheetName val="pbc_-_tb1"/>
      <sheetName val="P2"/>
      <sheetName val="1_Основной2"/>
      <sheetName val="2_Движение_денег2"/>
      <sheetName val="3_Отчеты_о_затратах2"/>
      <sheetName val="4_Сводка2"/>
      <sheetName val="5_Распределение_по_статьям_зат2"/>
      <sheetName val="6_Списки2"/>
      <sheetName val="7_анализ_затрат2"/>
      <sheetName val="18_22"/>
      <sheetName val="17_12"/>
      <sheetName val="2_32"/>
      <sheetName val="P2_12"/>
      <sheetName val="24_12"/>
      <sheetName val="4_12"/>
      <sheetName val="21_32"/>
      <sheetName val="P2_22"/>
      <sheetName val="P2_1_усл__единицы2"/>
      <sheetName val="Расчет_НВВ_РСК_по_RAB2"/>
      <sheetName val="Сводка_-_лизинг2"/>
      <sheetName val="2_квартал_2015г__(понед)2"/>
      <sheetName val="2008_-20102"/>
      <sheetName val="Ф-1_(для_АО-энерго)2"/>
      <sheetName val="Ф-2_(для_АО-энерго)2"/>
      <sheetName val="20020431_Командировочные_по_СП2"/>
      <sheetName val="БДР_план2"/>
      <sheetName val="14б_дпн_отчет2"/>
      <sheetName val="16а_сводный_анализ2"/>
      <sheetName val="20_12"/>
      <sheetName val="Доходы_от_эл__и_теплоэнергии2"/>
      <sheetName val="1_Основной3"/>
      <sheetName val="2_Движение_денег3"/>
      <sheetName val="3_Отчеты_о_затратах3"/>
      <sheetName val="4_Сводка3"/>
      <sheetName val="5_Распределение_по_статьям_зат3"/>
      <sheetName val="6_Списки3"/>
      <sheetName val="7_анализ_затрат3"/>
      <sheetName val="18_23"/>
      <sheetName val="17_13"/>
      <sheetName val="2_33"/>
      <sheetName val="P2_13"/>
      <sheetName val="24_13"/>
      <sheetName val="4_13"/>
      <sheetName val="21_33"/>
      <sheetName val="P2_23"/>
      <sheetName val="P2_1_усл__единицы3"/>
      <sheetName val="Расчет_НВВ_РСК_по_RAB3"/>
      <sheetName val="Сводка_-_лизинг3"/>
      <sheetName val="2_квартал_2015г__(понед)3"/>
      <sheetName val="2008_-20103"/>
      <sheetName val="Ф-1_(для_АО-энерго)3"/>
      <sheetName val="Ф-2_(для_АО-энерго)3"/>
      <sheetName val="20020431_Командировочные_по_СП3"/>
      <sheetName val="БДР_план3"/>
      <sheetName val="14б_дпн_отчет3"/>
      <sheetName val="16а_сводный_анализ3"/>
      <sheetName val="20_13"/>
      <sheetName val="Доходы_от_эл__и_теплоэнергии3"/>
      <sheetName val="1_Основной4"/>
      <sheetName val="2_Движение_денег4"/>
      <sheetName val="3_Отчеты_о_затратах4"/>
      <sheetName val="4_Сводка4"/>
      <sheetName val="5_Распределение_по_статьям_зат4"/>
      <sheetName val="6_Списки4"/>
      <sheetName val="7_анализ_затрат4"/>
      <sheetName val="18_24"/>
      <sheetName val="17_14"/>
      <sheetName val="2_34"/>
      <sheetName val="P2_14"/>
      <sheetName val="24_14"/>
      <sheetName val="4_14"/>
      <sheetName val="21_34"/>
      <sheetName val="P2_24"/>
      <sheetName val="P2_1_усл__единицы4"/>
      <sheetName val="Расчет_НВВ_РСК_по_RAB4"/>
      <sheetName val="Сводка_-_лизинг4"/>
      <sheetName val="2_квартал_2015г__(понед)4"/>
      <sheetName val="2008_-20104"/>
      <sheetName val="Ф-1_(для_АО-энерго)4"/>
      <sheetName val="Ф-2_(для_АО-энерго)4"/>
      <sheetName val="20020431_Командировочные_по_СП4"/>
      <sheetName val="БДР_план4"/>
      <sheetName val="14б_дпн_отчет4"/>
      <sheetName val="16а_сводный_анализ4"/>
      <sheetName val="20_14"/>
      <sheetName val="Доходы_от_эл__и_теплоэнергии4"/>
      <sheetName val="вводные данные систем"/>
      <sheetName val="Проводки'02"/>
      <sheetName val="Перечень адресов"/>
      <sheetName val="Параметры-не удалять"/>
      <sheetName val="Резерв по отпускам"/>
      <sheetName val="исходные данные"/>
      <sheetName val="АКРасч"/>
      <sheetName val="group structure"/>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ras_bs"/>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2">
          <cell r="A2" t="str">
            <v>Асташкин</v>
          </cell>
        </row>
      </sheetData>
      <sheetData sheetId="90">
        <row r="2">
          <cell r="A2" t="str">
            <v>Асташкин</v>
          </cell>
        </row>
      </sheetData>
      <sheetData sheetId="91">
        <row r="2">
          <cell r="A2" t="str">
            <v>Асташкин</v>
          </cell>
        </row>
      </sheetData>
      <sheetData sheetId="92">
        <row r="2">
          <cell r="A2" t="str">
            <v>Асташкин</v>
          </cell>
        </row>
      </sheetData>
      <sheetData sheetId="93">
        <row r="2">
          <cell r="A2" t="str">
            <v>Асташкин</v>
          </cell>
        </row>
      </sheetData>
      <sheetData sheetId="94">
        <row r="2">
          <cell r="A2" t="str">
            <v>Асташкин</v>
          </cell>
        </row>
      </sheetData>
      <sheetData sheetId="95">
        <row r="2">
          <cell r="A2" t="str">
            <v>Асташкин</v>
          </cell>
        </row>
      </sheetData>
      <sheetData sheetId="96">
        <row r="4">
          <cell r="E4">
            <v>0</v>
          </cell>
        </row>
      </sheetData>
      <sheetData sheetId="97">
        <row r="2">
          <cell r="A2" t="str">
            <v>Асташкин</v>
          </cell>
        </row>
      </sheetData>
      <sheetData sheetId="98">
        <row r="2">
          <cell r="A2" t="str">
            <v>Асташкин</v>
          </cell>
        </row>
      </sheetData>
      <sheetData sheetId="99">
        <row r="2">
          <cell r="A2" t="str">
            <v>Асташкин</v>
          </cell>
        </row>
      </sheetData>
      <sheetData sheetId="100">
        <row r="2">
          <cell r="A2" t="str">
            <v>Асташкин</v>
          </cell>
        </row>
      </sheetData>
      <sheetData sheetId="101">
        <row r="2">
          <cell r="A2" t="str">
            <v>Асташкин</v>
          </cell>
        </row>
      </sheetData>
      <sheetData sheetId="102">
        <row r="4">
          <cell r="E4">
            <v>0</v>
          </cell>
        </row>
      </sheetData>
      <sheetData sheetId="103" refreshError="1"/>
      <sheetData sheetId="104" refreshError="1"/>
      <sheetData sheetId="105" refreshError="1"/>
      <sheetData sheetId="106">
        <row r="2">
          <cell r="A2" t="str">
            <v>Асташкин</v>
          </cell>
        </row>
      </sheetData>
      <sheetData sheetId="107">
        <row r="2">
          <cell r="A2" t="str">
            <v>Асташкин</v>
          </cell>
        </row>
      </sheetData>
      <sheetData sheetId="108">
        <row r="2">
          <cell r="A2" t="str">
            <v>Асташкин</v>
          </cell>
        </row>
      </sheetData>
      <sheetData sheetId="109">
        <row r="2">
          <cell r="A2" t="str">
            <v>Асташкин</v>
          </cell>
        </row>
      </sheetData>
      <sheetData sheetId="110">
        <row r="2">
          <cell r="A2" t="str">
            <v>Асташкин</v>
          </cell>
        </row>
      </sheetData>
      <sheetData sheetId="111">
        <row r="2">
          <cell r="A2" t="str">
            <v>Асташкин</v>
          </cell>
        </row>
      </sheetData>
      <sheetData sheetId="112">
        <row r="2">
          <cell r="A2" t="str">
            <v>Асташкин</v>
          </cell>
        </row>
      </sheetData>
      <sheetData sheetId="113">
        <row r="2">
          <cell r="A2" t="str">
            <v>Асташкин</v>
          </cell>
        </row>
      </sheetData>
      <sheetData sheetId="114">
        <row r="2">
          <cell r="A2" t="str">
            <v>Асташкин</v>
          </cell>
        </row>
      </sheetData>
      <sheetData sheetId="115">
        <row r="2">
          <cell r="A2" t="str">
            <v>Асташкин</v>
          </cell>
        </row>
      </sheetData>
      <sheetData sheetId="116">
        <row r="2">
          <cell r="A2" t="str">
            <v>Асташкин</v>
          </cell>
        </row>
      </sheetData>
      <sheetData sheetId="117">
        <row r="2">
          <cell r="A2" t="str">
            <v>Асташкин</v>
          </cell>
        </row>
      </sheetData>
      <sheetData sheetId="118">
        <row r="2">
          <cell r="A2" t="str">
            <v>Асташкин</v>
          </cell>
        </row>
      </sheetData>
      <sheetData sheetId="119">
        <row r="2">
          <cell r="A2" t="str">
            <v>Асташкин</v>
          </cell>
        </row>
      </sheetData>
      <sheetData sheetId="120">
        <row r="2">
          <cell r="A2" t="str">
            <v>Асташкин</v>
          </cell>
        </row>
      </sheetData>
      <sheetData sheetId="121">
        <row r="2">
          <cell r="A2" t="str">
            <v>Асташкин</v>
          </cell>
        </row>
      </sheetData>
      <sheetData sheetId="122">
        <row r="2">
          <cell r="A2" t="str">
            <v>Асташкин</v>
          </cell>
        </row>
      </sheetData>
      <sheetData sheetId="123">
        <row r="4">
          <cell r="E4">
            <v>0</v>
          </cell>
        </row>
      </sheetData>
      <sheetData sheetId="124">
        <row r="4">
          <cell r="E4">
            <v>0</v>
          </cell>
        </row>
      </sheetData>
      <sheetData sheetId="125">
        <row r="4">
          <cell r="E4">
            <v>0</v>
          </cell>
        </row>
      </sheetData>
      <sheetData sheetId="126">
        <row r="4">
          <cell r="E4">
            <v>0</v>
          </cell>
        </row>
      </sheetData>
      <sheetData sheetId="127">
        <row r="4">
          <cell r="E4">
            <v>0</v>
          </cell>
        </row>
      </sheetData>
      <sheetData sheetId="128">
        <row r="4">
          <cell r="E4">
            <v>0</v>
          </cell>
        </row>
      </sheetData>
      <sheetData sheetId="129">
        <row r="4">
          <cell r="E4">
            <v>0</v>
          </cell>
        </row>
      </sheetData>
      <sheetData sheetId="130">
        <row r="4">
          <cell r="E4">
            <v>0</v>
          </cell>
        </row>
      </sheetData>
      <sheetData sheetId="131">
        <row r="4">
          <cell r="E4">
            <v>0</v>
          </cell>
        </row>
      </sheetData>
      <sheetData sheetId="132">
        <row r="4">
          <cell r="E4">
            <v>0</v>
          </cell>
        </row>
      </sheetData>
      <sheetData sheetId="133">
        <row r="4">
          <cell r="E4">
            <v>0</v>
          </cell>
        </row>
      </sheetData>
      <sheetData sheetId="134">
        <row r="4">
          <cell r="E4">
            <v>0</v>
          </cell>
        </row>
      </sheetData>
      <sheetData sheetId="135">
        <row r="4">
          <cell r="E4">
            <v>0</v>
          </cell>
        </row>
      </sheetData>
      <sheetData sheetId="136">
        <row r="4">
          <cell r="E4">
            <v>0</v>
          </cell>
        </row>
      </sheetData>
      <sheetData sheetId="137">
        <row r="4">
          <cell r="E4">
            <v>0</v>
          </cell>
        </row>
      </sheetData>
      <sheetData sheetId="138">
        <row r="4">
          <cell r="E4">
            <v>0</v>
          </cell>
        </row>
      </sheetData>
      <sheetData sheetId="139">
        <row r="4">
          <cell r="E4">
            <v>0</v>
          </cell>
        </row>
      </sheetData>
      <sheetData sheetId="140">
        <row r="4">
          <cell r="E4">
            <v>0</v>
          </cell>
        </row>
      </sheetData>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4">
          <cell r="E4">
            <v>0</v>
          </cell>
        </row>
      </sheetData>
      <sheetData sheetId="185">
        <row r="4">
          <cell r="E4">
            <v>0</v>
          </cell>
        </row>
      </sheetData>
      <sheetData sheetId="186">
        <row r="4">
          <cell r="E4">
            <v>0</v>
          </cell>
        </row>
      </sheetData>
      <sheetData sheetId="187">
        <row r="4">
          <cell r="E4">
            <v>0</v>
          </cell>
        </row>
      </sheetData>
      <sheetData sheetId="188">
        <row r="4">
          <cell r="E4">
            <v>0</v>
          </cell>
        </row>
      </sheetData>
      <sheetData sheetId="189"/>
      <sheetData sheetId="190"/>
      <sheetData sheetId="191"/>
      <sheetData sheetId="192"/>
      <sheetData sheetId="193"/>
      <sheetData sheetId="194">
        <row r="2">
          <cell r="A2" t="str">
            <v>Асташкин</v>
          </cell>
        </row>
      </sheetData>
      <sheetData sheetId="195">
        <row r="2">
          <cell r="A2" t="str">
            <v>Асташкин</v>
          </cell>
        </row>
      </sheetData>
      <sheetData sheetId="196">
        <row r="2">
          <cell r="A2" t="str">
            <v>Асташкин</v>
          </cell>
        </row>
      </sheetData>
      <sheetData sheetId="197">
        <row r="2">
          <cell r="A2" t="str">
            <v>Асташкин</v>
          </cell>
        </row>
      </sheetData>
      <sheetData sheetId="198">
        <row r="2">
          <cell r="A2" t="str">
            <v>Асташкин</v>
          </cell>
        </row>
      </sheetData>
      <sheetData sheetId="199">
        <row r="2">
          <cell r="A2" t="str">
            <v>Асташкин</v>
          </cell>
        </row>
      </sheetData>
      <sheetData sheetId="200">
        <row r="2">
          <cell r="A2" t="str">
            <v>Асташкин</v>
          </cell>
        </row>
      </sheetData>
      <sheetData sheetId="201">
        <row r="2">
          <cell r="A2" t="str">
            <v>Асташкин</v>
          </cell>
        </row>
      </sheetData>
      <sheetData sheetId="202">
        <row r="2">
          <cell r="A2" t="str">
            <v>Асташкин</v>
          </cell>
        </row>
      </sheetData>
      <sheetData sheetId="203"/>
      <sheetData sheetId="204"/>
      <sheetData sheetId="205"/>
      <sheetData sheetId="206"/>
      <sheetData sheetId="207"/>
      <sheetData sheetId="208"/>
      <sheetData sheetId="209"/>
      <sheetData sheetId="210"/>
      <sheetData sheetId="211"/>
      <sheetData sheetId="212">
        <row r="4">
          <cell r="E4">
            <v>0</v>
          </cell>
        </row>
      </sheetData>
      <sheetData sheetId="213">
        <row r="4">
          <cell r="E4">
            <v>0</v>
          </cell>
        </row>
      </sheetData>
      <sheetData sheetId="214">
        <row r="4">
          <cell r="E4">
            <v>0</v>
          </cell>
        </row>
      </sheetData>
      <sheetData sheetId="215">
        <row r="4">
          <cell r="E4">
            <v>0</v>
          </cell>
        </row>
      </sheetData>
      <sheetData sheetId="216">
        <row r="4">
          <cell r="E4">
            <v>0</v>
          </cell>
        </row>
      </sheetData>
      <sheetData sheetId="217"/>
      <sheetData sheetId="218"/>
      <sheetData sheetId="219"/>
      <sheetData sheetId="220"/>
      <sheetData sheetId="221"/>
      <sheetData sheetId="222">
        <row r="2">
          <cell r="A2" t="str">
            <v>Асташкин</v>
          </cell>
        </row>
      </sheetData>
      <sheetData sheetId="223">
        <row r="2">
          <cell r="A2" t="str">
            <v>Асташкин</v>
          </cell>
        </row>
      </sheetData>
      <sheetData sheetId="224">
        <row r="2">
          <cell r="A2" t="str">
            <v>Асташкин</v>
          </cell>
        </row>
      </sheetData>
      <sheetData sheetId="225">
        <row r="2">
          <cell r="A2" t="str">
            <v>Асташкин</v>
          </cell>
        </row>
      </sheetData>
      <sheetData sheetId="226">
        <row r="2">
          <cell r="A2" t="str">
            <v>Асташкин</v>
          </cell>
        </row>
      </sheetData>
      <sheetData sheetId="227">
        <row r="2">
          <cell r="A2" t="str">
            <v>Асташкин</v>
          </cell>
        </row>
      </sheetData>
      <sheetData sheetId="228">
        <row r="2">
          <cell r="A2" t="str">
            <v>Асташкин</v>
          </cell>
        </row>
      </sheetData>
      <sheetData sheetId="229">
        <row r="2">
          <cell r="A2" t="str">
            <v>Асташкин</v>
          </cell>
        </row>
      </sheetData>
      <sheetData sheetId="230">
        <row r="2">
          <cell r="A2" t="str">
            <v>Асташкин</v>
          </cell>
        </row>
      </sheetData>
      <sheetData sheetId="231"/>
      <sheetData sheetId="232"/>
      <sheetData sheetId="233"/>
      <sheetData sheetId="234"/>
      <sheetData sheetId="235"/>
      <sheetData sheetId="236"/>
      <sheetData sheetId="237"/>
      <sheetData sheetId="238"/>
      <sheetData sheetId="239"/>
      <sheetData sheetId="240">
        <row r="4">
          <cell r="E4">
            <v>0</v>
          </cell>
        </row>
      </sheetData>
      <sheetData sheetId="241">
        <row r="4">
          <cell r="E4">
            <v>0</v>
          </cell>
        </row>
      </sheetData>
      <sheetData sheetId="242">
        <row r="4">
          <cell r="E4">
            <v>0</v>
          </cell>
        </row>
      </sheetData>
      <sheetData sheetId="243">
        <row r="4">
          <cell r="E4">
            <v>0</v>
          </cell>
        </row>
      </sheetData>
      <sheetData sheetId="244">
        <row r="4">
          <cell r="E4">
            <v>0</v>
          </cell>
        </row>
      </sheetData>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sheetData sheetId="26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modListAll"/>
      <sheetName val="modfrmSecretCode"/>
      <sheetName val="modfrmDocumentPicker"/>
      <sheetName val="modListProv"/>
      <sheetName val="modList01"/>
      <sheetName val="Лог обновления"/>
      <sheetName val="Титульный"/>
      <sheetName val="Список листов"/>
      <sheetName val="Цены, тарифы и прочее"/>
      <sheetName val="Баланс ээ и эм"/>
      <sheetName val="2.1"/>
      <sheetName val="2.2"/>
      <sheetName val="2.3"/>
      <sheetName val="2.4"/>
      <sheetName val="2.5"/>
      <sheetName val="2.6"/>
      <sheetName val="2.7"/>
      <sheetName val="2.8"/>
      <sheetName val="3.1"/>
      <sheetName val="3.2"/>
      <sheetName val="3.3"/>
      <sheetName val="3.4"/>
      <sheetName val="3.5"/>
      <sheetName val="3.6"/>
      <sheetName val="3.6(1)"/>
      <sheetName val="3.7"/>
      <sheetName val="3.9"/>
      <sheetName val="3.11"/>
      <sheetName val="3.13"/>
      <sheetName val="3.15"/>
      <sheetName val="Расчет корректировок"/>
      <sheetName val="1"/>
      <sheetName val="2"/>
      <sheetName val="3"/>
      <sheetName val="Свод НВВ"/>
      <sheetName val="Библиотека документов"/>
      <sheetName val="Комментарии"/>
      <sheetName val="Проверка"/>
      <sheetName val="et_union"/>
      <sheetName val="modDocs"/>
      <sheetName val="modDocumentsAPI"/>
      <sheetName val="SELECTED_DOCS"/>
      <sheetName val="DOCS_DEPENDENCY"/>
      <sheetName val="modList13"/>
      <sheetName val="modList12"/>
      <sheetName val="modList06"/>
      <sheetName val="modList05"/>
      <sheetName val="modList09"/>
      <sheetName val="modList17"/>
      <sheetName val="modList29"/>
      <sheetName val="modHLIcons"/>
      <sheetName val="modfrmRegion"/>
      <sheetName val="modListComs"/>
      <sheetName val="REESTR_ORG"/>
      <sheetName val="REESTR_FILTERED"/>
      <sheetName val="REESTR_MO"/>
      <sheetName val="modfrmReestr"/>
      <sheetName val="modReestr"/>
      <sheetName val="TEHSHEET"/>
      <sheetName val="modfrmCheckUpdates"/>
      <sheetName val="modUpdTemplMain"/>
      <sheetName val="AllSheetsInThisWorkbook"/>
      <sheetName val="modHyp"/>
      <sheetName val="modList02"/>
      <sheetName val="modList03"/>
      <sheetName val="modList04"/>
      <sheetName val="modList08"/>
      <sheetName val="modList14"/>
      <sheetName val="modList10"/>
      <sheetName val="modList11"/>
      <sheetName val="modList27"/>
      <sheetName val="modfrmKoeff"/>
      <sheetName val="население"/>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E13">
            <v>2018</v>
          </cell>
        </row>
        <row r="31">
          <cell r="E31" t="str">
            <v>Отсутствует</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2001"/>
      <sheetName val="расчет тарифов"/>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 val="регионы"/>
      <sheetName val="справочники"/>
      <sheetName val="ээ"/>
      <sheetName val="FST5"/>
      <sheetName val="Свод"/>
      <sheetName val="G2TempSheet"/>
      <sheetName val="tehsheet"/>
      <sheetName val="топливо2009"/>
      <sheetName val="2009"/>
      <sheetName val="Сводка-20"/>
      <sheetName val="Сводка"/>
      <sheetName val="Предлагаемая новая форма СТРС"/>
      <sheetName val="Настройка"/>
      <sheetName val="1.1. нвв переход"/>
      <sheetName val="Контроль"/>
      <sheetName val="иртышская"/>
      <sheetName val="таврическая"/>
      <sheetName val="сибирь"/>
      <sheetName val="Исполнение ТП"/>
      <sheetName val="Мощность ТП"/>
      <sheetName val="Сечение жил"/>
      <sheetName val="Сечение провода"/>
      <sheetName val="Тип опор"/>
      <sheetName val="Тип провода"/>
      <sheetName val="Тип прокладки"/>
      <sheetName val="прил 1"/>
      <sheetName val="Заголовок"/>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Выдача_денег_на_командир"/>
      <sheetName val="Окончательный_расчет"/>
      <sheetName val="Распределение_по_статьям_затрат"/>
      <sheetName val="план_2000"/>
      <sheetName val="6_Списки"/>
      <sheetName val="20020415_Командировочные_по_СПб"/>
      <sheetName val="Калькуляция_кв"/>
      <sheetName val="17_1"/>
      <sheetName val="24_1"/>
      <sheetName val="4_1"/>
      <sheetName val="расчет_тарифов"/>
      <sheetName val="18_2"/>
      <sheetName val="2_3"/>
      <sheetName val="P2_1"/>
      <sheetName val="ESTI_"/>
      <sheetName val="ИТОГИ__по_Н,Р,Э,Q"/>
      <sheetName val="Предлагаемая_новая_форма_СТРС"/>
      <sheetName val="1_1__нвв_переход"/>
      <sheetName val="Выдача_денег_на_командир1"/>
      <sheetName val="Окончательный_расчет1"/>
      <sheetName val="Распределение_по_статьям_затра1"/>
      <sheetName val="план_20001"/>
      <sheetName val="6_Списки1"/>
      <sheetName val="20020415_Командировочные_по_СП1"/>
      <sheetName val="Калькуляция_кв1"/>
      <sheetName val="17_11"/>
      <sheetName val="24_11"/>
      <sheetName val="4_11"/>
      <sheetName val="расчет_тарифов1"/>
      <sheetName val="18_21"/>
      <sheetName val="2_31"/>
      <sheetName val="P2_11"/>
      <sheetName val="ESTI_1"/>
      <sheetName val="ИТОГИ__по_Н,Р,Э,Q1"/>
      <sheetName val="Предлагаемая_новая_форма_СТРС1"/>
      <sheetName val="1_1__нвв_переход1"/>
      <sheetName val="прогноз_1"/>
      <sheetName val="Ф-1 (для АО-энерго)"/>
      <sheetName val="Ф-2 (для АО-энерго)"/>
      <sheetName val="Выдача_денег_на_командир2"/>
      <sheetName val="Окончательный_расчет2"/>
      <sheetName val="Распределение_по_статьям_затра2"/>
      <sheetName val="план_20002"/>
      <sheetName val="6_Списки2"/>
      <sheetName val="20020415_Командировочные_по_СП2"/>
      <sheetName val="Калькуляция_кв2"/>
      <sheetName val="17_12"/>
      <sheetName val="24_12"/>
      <sheetName val="4_12"/>
      <sheetName val="расчет_тарифов2"/>
      <sheetName val="18_22"/>
      <sheetName val="2_32"/>
      <sheetName val="P2_12"/>
      <sheetName val="ESTI_2"/>
      <sheetName val="ИТОГИ__по_Н,Р,Э,Q2"/>
      <sheetName val="Предлагаемая_новая_форма_СТРС2"/>
      <sheetName val="1_1__нвв_переход2"/>
      <sheetName val="Выдача_денег_на_командир3"/>
      <sheetName val="Окончательный_расчет3"/>
      <sheetName val="Распределение_по_статьям_затра3"/>
      <sheetName val="план_20003"/>
      <sheetName val="6_Списки3"/>
      <sheetName val="20020415_Командировочные_по_СП3"/>
      <sheetName val="Калькуляция_кв3"/>
      <sheetName val="17_13"/>
      <sheetName val="24_13"/>
      <sheetName val="4_13"/>
      <sheetName val="расчет_тарифов3"/>
      <sheetName val="18_23"/>
      <sheetName val="2_33"/>
      <sheetName val="P2_13"/>
      <sheetName val="ESTI_3"/>
      <sheetName val="ИТОГИ__по_Н,Р,Э,Q3"/>
      <sheetName val="Предлагаемая_новая_форма_СТРС3"/>
      <sheetName val="1_1__нвв_переход3"/>
      <sheetName val="Выдача_денег_на_командир4"/>
      <sheetName val="Окончательный_расчет4"/>
      <sheetName val="Распределение_по_статьям_затра4"/>
      <sheetName val="план_20004"/>
      <sheetName val="6_Списки4"/>
      <sheetName val="20020415_Командировочные_по_СП4"/>
      <sheetName val="Калькуляция_кв4"/>
      <sheetName val="17_14"/>
      <sheetName val="24_14"/>
      <sheetName val="4_14"/>
      <sheetName val="расчет_тарифов4"/>
      <sheetName val="18_24"/>
      <sheetName val="2_34"/>
      <sheetName val="P2_14"/>
      <sheetName val="ESTI_4"/>
      <sheetName val="ИТОГИ__по_Н,Р,Э,Q4"/>
      <sheetName val="Предлагаемая_новая_форма_СТРС4"/>
      <sheetName val="1_1__нвв_переход4"/>
      <sheetName val="REESTR_MO"/>
      <sheetName val="Инструкция"/>
      <sheetName val="valuations"/>
      <sheetName val="rje"/>
      <sheetName val="Служебный лист"/>
      <sheetName val="Форма сетевой график ЭРСБ"/>
      <sheetName val="Проводки'02"/>
      <sheetName val="АКРасч"/>
      <sheetName val="Управление"/>
      <sheetName val="ФедД"/>
      <sheetName val="Исполнение_ТП"/>
      <sheetName val="Мощность_ТП"/>
      <sheetName val="Сечение_жил"/>
      <sheetName val="Сечение_провода"/>
      <sheetName val="Тип_опор"/>
      <sheetName val="Тип_провода"/>
      <sheetName val="Тип_прокладки"/>
      <sheetName val="прил_1"/>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B2" t="str">
            <v>АЛНАС</v>
          </cell>
        </row>
      </sheetData>
      <sheetData sheetId="156"/>
      <sheetData sheetId="157"/>
      <sheetData sheetId="158">
        <row r="2">
          <cell r="B2" t="str">
            <v>АЛНАС</v>
          </cell>
        </row>
      </sheetData>
      <sheetData sheetId="159"/>
      <sheetData sheetId="160">
        <row r="2">
          <cell r="B2" t="str">
            <v>АЛНАС</v>
          </cell>
        </row>
      </sheetData>
      <sheetData sheetId="161">
        <row r="2">
          <cell r="B2" t="str">
            <v>АЛНАС</v>
          </cell>
        </row>
      </sheetData>
      <sheetData sheetId="162"/>
      <sheetData sheetId="163">
        <row r="2">
          <cell r="B2" t="str">
            <v>АЛНАС</v>
          </cell>
        </row>
      </sheetData>
      <sheetData sheetId="164">
        <row r="2">
          <cell r="B2" t="str">
            <v>АЛНАС</v>
          </cell>
        </row>
      </sheetData>
      <sheetData sheetId="165">
        <row r="2">
          <cell r="B2" t="str">
            <v>АЛНАС</v>
          </cell>
        </row>
      </sheetData>
      <sheetData sheetId="166">
        <row r="2">
          <cell r="B2" t="str">
            <v>АЛНАС</v>
          </cell>
        </row>
      </sheetData>
      <sheetData sheetId="167">
        <row r="2">
          <cell r="B2" t="str">
            <v>АЛНАС</v>
          </cell>
        </row>
      </sheetData>
      <sheetData sheetId="168">
        <row r="2">
          <cell r="B2" t="str">
            <v>АЛНАС</v>
          </cell>
        </row>
      </sheetData>
      <sheetData sheetId="169">
        <row r="2">
          <cell r="B2" t="str">
            <v>АЛНАС</v>
          </cell>
        </row>
      </sheetData>
      <sheetData sheetId="170"/>
      <sheetData sheetId="171"/>
      <sheetData sheetId="172"/>
      <sheetData sheetId="173">
        <row r="2">
          <cell r="B2" t="str">
            <v>АЛНАС</v>
          </cell>
        </row>
      </sheetData>
      <sheetData sheetId="174"/>
      <sheetData sheetId="175"/>
      <sheetData sheetId="176">
        <row r="2">
          <cell r="B2" t="str">
            <v>АЛНАС</v>
          </cell>
        </row>
      </sheetData>
      <sheetData sheetId="177"/>
      <sheetData sheetId="178">
        <row r="2">
          <cell r="B2" t="str">
            <v>АЛНАС</v>
          </cell>
        </row>
      </sheetData>
      <sheetData sheetId="179">
        <row r="2">
          <cell r="B2" t="str">
            <v>АЛНАС</v>
          </cell>
        </row>
      </sheetData>
      <sheetData sheetId="180"/>
      <sheetData sheetId="181">
        <row r="2">
          <cell r="B2" t="str">
            <v>АЛНАС</v>
          </cell>
        </row>
      </sheetData>
      <sheetData sheetId="182">
        <row r="2">
          <cell r="B2" t="str">
            <v>АЛНАС</v>
          </cell>
        </row>
      </sheetData>
      <sheetData sheetId="183">
        <row r="2">
          <cell r="B2" t="str">
            <v>АЛНАС</v>
          </cell>
        </row>
      </sheetData>
      <sheetData sheetId="184">
        <row r="2">
          <cell r="B2" t="str">
            <v>АЛНАС</v>
          </cell>
        </row>
      </sheetData>
      <sheetData sheetId="185">
        <row r="2">
          <cell r="B2" t="str">
            <v>АЛНАС</v>
          </cell>
        </row>
      </sheetData>
      <sheetData sheetId="186">
        <row r="2">
          <cell r="B2" t="str">
            <v>АЛНАС</v>
          </cell>
        </row>
      </sheetData>
      <sheetData sheetId="187">
        <row r="2">
          <cell r="B2" t="str">
            <v>АЛНАС</v>
          </cell>
        </row>
      </sheetData>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str_org"/>
      <sheetName val="Титульный"/>
      <sheetName val="Расчет"/>
      <sheetName val="Прил.1"/>
      <sheetName val="Прил.3"/>
      <sheetName val="Прил.2"/>
      <sheetName val="Прил.4"/>
      <sheetName val="Прил.5"/>
      <sheetName val="Прил.6"/>
      <sheetName val="ОПР с учетом риска"/>
      <sheetName val="1.1.2 Работы и услуги произв "/>
      <sheetName val="1.3.9 другие прочие расходы"/>
      <sheetName val="1.3.2.6 Прочие услуги стор орг"/>
      <sheetName val="Лист3"/>
      <sheetName val="Лист1"/>
    </sheetNames>
    <sheetDataSet>
      <sheetData sheetId="0">
        <row r="1">
          <cell r="A1" t="str">
            <v>Филиал ОАО "МРСК Юга"- "Калмэнерго"</v>
          </cell>
        </row>
        <row r="2">
          <cell r="A2" t="str">
            <v>ОАО "Калмыцкая энергетическая компания"</v>
          </cell>
        </row>
        <row r="3">
          <cell r="A3" t="str">
            <v>Северо-Кавказский филиал ООО "Газпром энерго"</v>
          </cell>
        </row>
        <row r="4">
          <cell r="A4" t="str">
            <v>Северо-Кавказская дирекция по энергообеспечению СП "Трансэнерго" - филиал ОАО "РЖД"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НВВ старое"/>
      <sheetName val="Инструкция"/>
      <sheetName val="Заголовок"/>
      <sheetName val="расчет расходов 2012"/>
      <sheetName val="ТИ 165 "/>
      <sheetName val="ТИ под утв. Долг параметры"/>
      <sheetName val="под кредитное плечо 25%"/>
      <sheetName val="НВВ корректное"/>
      <sheetName val="Лист1"/>
      <sheetName val="Списки"/>
    </sheetNames>
    <sheetDataSet>
      <sheetData sheetId="0" refreshError="1"/>
      <sheetData sheetId="1">
        <row r="15">
          <cell r="B15">
            <v>2009</v>
          </cell>
        </row>
      </sheetData>
      <sheetData sheetId="2">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sheetData sheetId="6">
        <row r="36">
          <cell r="G36">
            <v>12118399.024067603</v>
          </cell>
        </row>
      </sheetData>
      <sheetData sheetId="7"/>
      <sheetData sheetId="8" refreshError="1"/>
      <sheetData sheetId="9">
        <row r="34">
          <cell r="D34">
            <v>0.06</v>
          </cell>
        </row>
      </sheetData>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15"/>
      <sheetName val="2.3"/>
      <sheetName val="20"/>
      <sheetName val="21.3"/>
      <sheetName val="P2.1"/>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 val="План_2007"/>
      <sheetName val="Факт_2007"/>
      <sheetName val="План_2008"/>
      <sheetName val="План_2009"/>
      <sheetName val="Стоимость_ЭЭ"/>
      <sheetName val="6_Списки"/>
      <sheetName val="17_1"/>
      <sheetName val="2_3"/>
      <sheetName val="21_3"/>
      <sheetName val="P2_1"/>
      <sheetName val="Ф-1_(для_АО-энерго)"/>
      <sheetName val="Ф-2_(для_АО-энерго)"/>
      <sheetName val="24_1"/>
      <sheetName val="4_1"/>
      <sheetName val="FORM3.1.2009"/>
      <sheetName val="FST5"/>
      <sheetName val="регионы"/>
      <sheetName val="SENSITIVITY"/>
      <sheetName val="План_20071"/>
      <sheetName val="Факт_20071"/>
      <sheetName val="План_20081"/>
      <sheetName val="План_20091"/>
      <sheetName val="Стоимость_ЭЭ1"/>
      <sheetName val="6_Списки1"/>
      <sheetName val="Ф-1_(для_АО-энерго)1"/>
      <sheetName val="Ф-2_(для_АО-энерго)1"/>
      <sheetName val="17_11"/>
      <sheetName val="2_31"/>
      <sheetName val="21_31"/>
      <sheetName val="P2_11"/>
      <sheetName val="24_11"/>
      <sheetName val="4_11"/>
      <sheetName val="FORM3_1_2009"/>
      <sheetName val="форма-прил_к_ф№1"/>
      <sheetName val="План_20072"/>
      <sheetName val="Факт_20072"/>
      <sheetName val="План_20082"/>
      <sheetName val="План_20092"/>
      <sheetName val="Стоимость_ЭЭ2"/>
      <sheetName val="6_Списки2"/>
      <sheetName val="Ф-1_(для_АО-энерго)2"/>
      <sheetName val="Ф-2_(для_АО-энерго)2"/>
      <sheetName val="17_12"/>
      <sheetName val="2_32"/>
      <sheetName val="21_32"/>
      <sheetName val="P2_12"/>
      <sheetName val="24_12"/>
      <sheetName val="4_12"/>
      <sheetName val="FORM3_1_20091"/>
      <sheetName val="форма-прил_к_ф№11"/>
      <sheetName val="CURVE"/>
      <sheetName val="подряд"/>
      <sheetName val="баланс квадраты ПЭС"/>
      <sheetName val="Титульный"/>
      <sheetName val="План_20073"/>
      <sheetName val="Факт_20073"/>
      <sheetName val="План_20083"/>
      <sheetName val="План_20093"/>
      <sheetName val="Стоимость_ЭЭ3"/>
      <sheetName val="6_Списки3"/>
      <sheetName val="17_13"/>
      <sheetName val="2_33"/>
      <sheetName val="21_33"/>
      <sheetName val="P2_13"/>
      <sheetName val="Ф-1_(для_АО-энерго)3"/>
      <sheetName val="Ф-2_(для_АО-энерго)3"/>
      <sheetName val="24_13"/>
      <sheetName val="4_13"/>
      <sheetName val="План_20074"/>
      <sheetName val="Факт_20074"/>
      <sheetName val="План_20084"/>
      <sheetName val="План_20094"/>
      <sheetName val="Стоимость_ЭЭ4"/>
      <sheetName val="6_Списки4"/>
      <sheetName val="17_14"/>
      <sheetName val="2_34"/>
      <sheetName val="21_34"/>
      <sheetName val="P2_14"/>
      <sheetName val="Ф-1_(для_АО-энерго)4"/>
      <sheetName val="Ф-2_(для_АО-энерго)4"/>
      <sheetName val="24_14"/>
      <sheetName val="4_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Данные"/>
      <sheetName val="TEHSHEET"/>
      <sheetName val="Топливо2009"/>
      <sheetName val="2009"/>
      <sheetName val="Справочники"/>
      <sheetName val="F5"/>
      <sheetName val="Лист1"/>
      <sheetName val="Лист2"/>
      <sheetName val="Лист3"/>
      <sheetName val="Заголовок"/>
      <sheetName val="ик"/>
      <sheetName val="Баланс ээ"/>
      <sheetName val="Баланс мощности"/>
      <sheetName val="regs"/>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proverka"/>
      <sheetName val="I"/>
      <sheetName val="MTO REV.0"/>
      <sheetName val="ПРОГНОЗ_1"/>
      <sheetName val="Dati Caricati"/>
      <sheetName val="ИТ-бюджет"/>
      <sheetName val="fes"/>
    </sheetNames>
    <sheetDataSet>
      <sheetData sheetId="0" refreshError="1"/>
      <sheetData sheetId="1" refreshError="1"/>
      <sheetData sheetId="2" refreshError="1">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G20">
            <v>7</v>
          </cell>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4">
          <cell r="G44">
            <v>131.95402349999983</v>
          </cell>
        </row>
        <row r="45">
          <cell r="G45">
            <v>10075324.5272</v>
          </cell>
        </row>
        <row r="47">
          <cell r="G47">
            <v>4899.0182000000004</v>
          </cell>
        </row>
        <row r="49">
          <cell r="G49">
            <v>205.6601</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G5">
            <v>4551113.38</v>
          </cell>
        </row>
      </sheetData>
      <sheetData sheetId="12" refreshError="1"/>
      <sheetData sheetId="13" refreshError="1"/>
      <sheetData sheetId="14" refreshError="1"/>
      <sheetData sheetId="15" refreshError="1"/>
      <sheetData sheetId="16" refreshError="1"/>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efreshError="1"/>
      <sheetData sheetId="34" refreshError="1"/>
      <sheetData sheetId="35" refreshError="1"/>
      <sheetData sheetId="36" refreshError="1"/>
      <sheetData sheetId="37" refreshError="1"/>
      <sheetData sheetId="38" refreshError="1"/>
      <sheetData sheetId="39">
        <row r="5">
          <cell r="G5">
            <v>16503137.241579933</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 val="16"/>
      <sheetName val="ESTI."/>
      <sheetName val="DI-ESTI"/>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 val="Списки"/>
      <sheetName val="Свод"/>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Вводные данные систем"/>
      <sheetName val="FST5"/>
    </sheetNames>
    <sheetDataSet>
      <sheetData sheetId="0" refreshError="1"/>
      <sheetData sheetId="1" refreshError="1"/>
      <sheetData sheetId="2" refreshError="1">
        <row r="13">
          <cell r="E13" t="str">
            <v>Введите название региона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0</v>
          </cell>
          <cell r="J30">
            <v>0</v>
          </cell>
        </row>
        <row r="31">
          <cell r="E31">
            <v>0</v>
          </cell>
          <cell r="F31">
            <v>0</v>
          </cell>
          <cell r="G31">
            <v>0</v>
          </cell>
          <cell r="H31">
            <v>0</v>
          </cell>
          <cell r="I31">
            <v>0</v>
          </cell>
          <cell r="J31">
            <v>0</v>
          </cell>
        </row>
        <row r="32">
          <cell r="E32">
            <v>0</v>
          </cell>
          <cell r="F32">
            <v>0</v>
          </cell>
          <cell r="G32">
            <v>0</v>
          </cell>
          <cell r="H32">
            <v>0</v>
          </cell>
          <cell r="I32">
            <v>0</v>
          </cell>
          <cell r="J32">
            <v>0</v>
          </cell>
        </row>
        <row r="33">
          <cell r="E33">
            <v>0</v>
          </cell>
          <cell r="F33">
            <v>0</v>
          </cell>
          <cell r="G33">
            <v>0</v>
          </cell>
          <cell r="H33">
            <v>0</v>
          </cell>
          <cell r="I33">
            <v>0</v>
          </cell>
          <cell r="J33">
            <v>0</v>
          </cell>
        </row>
        <row r="34">
          <cell r="J34">
            <v>0</v>
          </cell>
        </row>
        <row r="35">
          <cell r="E35">
            <v>0</v>
          </cell>
          <cell r="F35">
            <v>0</v>
          </cell>
          <cell r="G35">
            <v>0</v>
          </cell>
          <cell r="H35">
            <v>0</v>
          </cell>
          <cell r="I35">
            <v>0</v>
          </cell>
          <cell r="J35">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J41">
            <v>0</v>
          </cell>
        </row>
        <row r="42">
          <cell r="E42">
            <v>0</v>
          </cell>
          <cell r="F42">
            <v>0</v>
          </cell>
          <cell r="G42">
            <v>0</v>
          </cell>
          <cell r="H42">
            <v>0</v>
          </cell>
          <cell r="I42">
            <v>0</v>
          </cell>
          <cell r="J42">
            <v>0</v>
          </cell>
        </row>
        <row r="43">
          <cell r="J43">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2">
          <cell r="E52">
            <v>0</v>
          </cell>
          <cell r="F52">
            <v>0</v>
          </cell>
          <cell r="G52">
            <v>0</v>
          </cell>
          <cell r="H52">
            <v>0</v>
          </cell>
          <cell r="I52">
            <v>0</v>
          </cell>
          <cell r="J52">
            <v>0</v>
          </cell>
        </row>
        <row r="53">
          <cell r="E53">
            <v>0</v>
          </cell>
          <cell r="F53">
            <v>0</v>
          </cell>
          <cell r="G53">
            <v>0</v>
          </cell>
          <cell r="H53">
            <v>0</v>
          </cell>
          <cell r="I53">
            <v>0</v>
          </cell>
          <cell r="J53">
            <v>0</v>
          </cell>
        </row>
        <row r="59">
          <cell r="E59">
            <v>0</v>
          </cell>
          <cell r="F59">
            <v>0</v>
          </cell>
          <cell r="G59">
            <v>0</v>
          </cell>
          <cell r="H59">
            <v>0</v>
          </cell>
          <cell r="I59">
            <v>0</v>
          </cell>
          <cell r="J59">
            <v>0</v>
          </cell>
        </row>
        <row r="66">
          <cell r="E66">
            <v>0</v>
          </cell>
          <cell r="F66">
            <v>0</v>
          </cell>
          <cell r="G66">
            <v>0</v>
          </cell>
          <cell r="H66">
            <v>0</v>
          </cell>
          <cell r="I66">
            <v>0</v>
          </cell>
          <cell r="J6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мощность"/>
      <sheetName val="энергия"/>
      <sheetName val="мощность (2)"/>
      <sheetName val="потери с мощ"/>
      <sheetName val="TEHSHEET"/>
      <sheetName val="17.1"/>
      <sheetName val="24"/>
      <sheetName val="25"/>
      <sheetName val="Справочники"/>
    </sheetNames>
    <sheetDataSet>
      <sheetData sheetId="0" refreshError="1"/>
      <sheetData sheetId="1" refreshError="1">
        <row r="19">
          <cell r="J19">
            <v>1406.09</v>
          </cell>
          <cell r="M19">
            <v>84.4</v>
          </cell>
          <cell r="N19">
            <v>1490.49</v>
          </cell>
          <cell r="P19">
            <v>1406.09</v>
          </cell>
          <cell r="Y19">
            <v>1498.15</v>
          </cell>
          <cell r="AB19">
            <v>89.888999999999996</v>
          </cell>
          <cell r="AC19">
            <v>1588.039</v>
          </cell>
          <cell r="AE19">
            <v>1498.15</v>
          </cell>
          <cell r="AN19">
            <v>1351.65</v>
          </cell>
          <cell r="AQ19">
            <v>81.099000000000004</v>
          </cell>
          <cell r="AR19">
            <v>1432.749</v>
          </cell>
          <cell r="AT19">
            <v>1351.65</v>
          </cell>
          <cell r="BC19">
            <v>1121.1099999999999</v>
          </cell>
          <cell r="BF19">
            <v>67.266600000000011</v>
          </cell>
          <cell r="BG19">
            <v>1188.3766000000001</v>
          </cell>
          <cell r="BI19">
            <v>1121.1099999999999</v>
          </cell>
          <cell r="BR19">
            <v>1017.29</v>
          </cell>
          <cell r="BU19">
            <v>61.037399999999984</v>
          </cell>
          <cell r="BV19">
            <v>1078.3273999999997</v>
          </cell>
          <cell r="BX19">
            <v>1017.29</v>
          </cell>
          <cell r="CG19">
            <v>998.99</v>
          </cell>
          <cell r="CJ19">
            <v>59.939399999999999</v>
          </cell>
          <cell r="CK19">
            <v>1058.9294</v>
          </cell>
          <cell r="CM19">
            <v>998.99</v>
          </cell>
          <cell r="CV19">
            <v>1117.93</v>
          </cell>
          <cell r="CY19">
            <v>67.075800000000001</v>
          </cell>
          <cell r="CZ19">
            <v>1185.0058000000001</v>
          </cell>
          <cell r="DB19">
            <v>1117.93</v>
          </cell>
          <cell r="DK19">
            <v>1130.3800000000001</v>
          </cell>
          <cell r="DN19">
            <v>67.822800000000015</v>
          </cell>
          <cell r="DO19">
            <v>1198.2028000000003</v>
          </cell>
          <cell r="DQ19">
            <v>1130.3800000000001</v>
          </cell>
          <cell r="DZ19">
            <v>1113.57</v>
          </cell>
          <cell r="EC19">
            <v>66.814200000000014</v>
          </cell>
          <cell r="ED19">
            <v>1180.3842000000002</v>
          </cell>
          <cell r="EF19">
            <v>1113.57</v>
          </cell>
          <cell r="EO19">
            <v>1172.5</v>
          </cell>
          <cell r="ER19">
            <v>70.349999999999994</v>
          </cell>
          <cell r="ES19">
            <v>1242.8499999999999</v>
          </cell>
          <cell r="EU19">
            <v>1172.5</v>
          </cell>
          <cell r="FD19">
            <v>1391.49</v>
          </cell>
          <cell r="FG19">
            <v>83.489399999999975</v>
          </cell>
          <cell r="FH19">
            <v>1474.9793999999995</v>
          </cell>
          <cell r="FJ19">
            <v>1391.49</v>
          </cell>
          <cell r="FS19">
            <v>1358.45</v>
          </cell>
          <cell r="FV19">
            <v>81.506999999999991</v>
          </cell>
          <cell r="FW19">
            <v>1439.9569999999999</v>
          </cell>
          <cell r="FY19">
            <v>1358.45</v>
          </cell>
          <cell r="GD19">
            <v>0</v>
          </cell>
          <cell r="GE19">
            <v>0</v>
          </cell>
          <cell r="GF19">
            <v>0</v>
          </cell>
          <cell r="GG19">
            <v>0</v>
          </cell>
          <cell r="GH19">
            <v>0</v>
          </cell>
          <cell r="GJ19">
            <v>1223.1333333333334</v>
          </cell>
          <cell r="GK19">
            <v>0</v>
          </cell>
          <cell r="GL19">
            <v>0</v>
          </cell>
          <cell r="GM19">
            <v>73.390883333333335</v>
          </cell>
          <cell r="GN19">
            <v>1296.5242166666667</v>
          </cell>
          <cell r="GP19">
            <v>1221.6054520547946</v>
          </cell>
        </row>
        <row r="20">
          <cell r="J20">
            <v>9</v>
          </cell>
          <cell r="N20">
            <v>9</v>
          </cell>
          <cell r="Y20">
            <v>11</v>
          </cell>
          <cell r="AC20">
            <v>11</v>
          </cell>
          <cell r="AN20">
            <v>14</v>
          </cell>
          <cell r="AR20">
            <v>14</v>
          </cell>
          <cell r="BC20">
            <v>12</v>
          </cell>
          <cell r="BG20">
            <v>12</v>
          </cell>
          <cell r="BR20">
            <v>11</v>
          </cell>
          <cell r="BV20">
            <v>11</v>
          </cell>
          <cell r="CG20">
            <v>13</v>
          </cell>
          <cell r="CK20">
            <v>13</v>
          </cell>
          <cell r="CV20">
            <v>13</v>
          </cell>
          <cell r="CZ20">
            <v>13</v>
          </cell>
          <cell r="DK20">
            <v>9</v>
          </cell>
          <cell r="DO20">
            <v>9</v>
          </cell>
          <cell r="DZ20">
            <v>9</v>
          </cell>
          <cell r="ED20">
            <v>9</v>
          </cell>
          <cell r="EO20">
            <v>10</v>
          </cell>
          <cell r="ES20">
            <v>10</v>
          </cell>
          <cell r="FD20">
            <v>15</v>
          </cell>
          <cell r="FH20">
            <v>15</v>
          </cell>
          <cell r="FS20">
            <v>9</v>
          </cell>
          <cell r="FW20">
            <v>9</v>
          </cell>
          <cell r="GD20">
            <v>0</v>
          </cell>
          <cell r="GE20">
            <v>0</v>
          </cell>
          <cell r="GF20">
            <v>0</v>
          </cell>
          <cell r="GG20">
            <v>0</v>
          </cell>
          <cell r="GH20">
            <v>0</v>
          </cell>
          <cell r="GJ20">
            <v>11.25</v>
          </cell>
          <cell r="GK20">
            <v>0</v>
          </cell>
          <cell r="GL20">
            <v>0</v>
          </cell>
          <cell r="GM20">
            <v>0</v>
          </cell>
          <cell r="GN20">
            <v>11.25</v>
          </cell>
          <cell r="GP20">
            <v>0</v>
          </cell>
        </row>
        <row r="21">
          <cell r="J21">
            <v>1397.09</v>
          </cell>
          <cell r="M21">
            <v>84.4</v>
          </cell>
          <cell r="N21">
            <v>1481.49</v>
          </cell>
          <cell r="Y21">
            <v>1487.15</v>
          </cell>
          <cell r="AB21">
            <v>89.888999999999996</v>
          </cell>
          <cell r="AC21">
            <v>1577.039</v>
          </cell>
          <cell r="AN21">
            <v>1337.65</v>
          </cell>
          <cell r="AQ21">
            <v>81.099000000000004</v>
          </cell>
          <cell r="AR21">
            <v>1418.749</v>
          </cell>
          <cell r="BC21">
            <v>1109.1099999999999</v>
          </cell>
          <cell r="BF21">
            <v>67.266600000000011</v>
          </cell>
          <cell r="BG21">
            <v>1176.3766000000001</v>
          </cell>
          <cell r="BR21">
            <v>1006.29</v>
          </cell>
          <cell r="BU21">
            <v>61.037399999999984</v>
          </cell>
          <cell r="BV21">
            <v>1067.3273999999997</v>
          </cell>
          <cell r="CG21">
            <v>985.99</v>
          </cell>
          <cell r="CJ21">
            <v>59.939399999999999</v>
          </cell>
          <cell r="CK21">
            <v>1045.9294</v>
          </cell>
          <cell r="CV21">
            <v>1104.93</v>
          </cell>
          <cell r="CY21">
            <v>67.075800000000001</v>
          </cell>
          <cell r="CZ21">
            <v>1172.0058000000001</v>
          </cell>
          <cell r="DK21">
            <v>1121.3800000000001</v>
          </cell>
          <cell r="DN21">
            <v>67.822800000000015</v>
          </cell>
          <cell r="DO21">
            <v>1189.2028000000003</v>
          </cell>
          <cell r="DZ21">
            <v>1104.57</v>
          </cell>
          <cell r="EC21">
            <v>66.814200000000014</v>
          </cell>
          <cell r="ED21">
            <v>1171.3842000000002</v>
          </cell>
          <cell r="EO21">
            <v>1162.5</v>
          </cell>
          <cell r="ER21">
            <v>70.349999999999994</v>
          </cell>
          <cell r="ES21">
            <v>1232.8499999999999</v>
          </cell>
          <cell r="FD21">
            <v>1376.49</v>
          </cell>
          <cell r="FG21">
            <v>83.489399999999975</v>
          </cell>
          <cell r="FH21">
            <v>1459.9793999999995</v>
          </cell>
          <cell r="FS21">
            <v>1349.45</v>
          </cell>
          <cell r="FV21">
            <v>81.506999999999991</v>
          </cell>
          <cell r="FW21">
            <v>1430.9569999999999</v>
          </cell>
          <cell r="GD21">
            <v>0</v>
          </cell>
          <cell r="GE21">
            <v>0</v>
          </cell>
          <cell r="GF21">
            <v>0</v>
          </cell>
          <cell r="GG21">
            <v>0</v>
          </cell>
          <cell r="GH21">
            <v>0</v>
          </cell>
          <cell r="GJ21">
            <v>1211.88333333333</v>
          </cell>
          <cell r="GK21">
            <v>0</v>
          </cell>
          <cell r="GL21">
            <v>0</v>
          </cell>
          <cell r="GM21">
            <v>73.390883333333335</v>
          </cell>
          <cell r="GN21">
            <v>1285.2742166666667</v>
          </cell>
          <cell r="GP2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мощность"/>
    </sheetNames>
    <sheetDataSet>
      <sheetData sheetId="0" refreshError="1"/>
      <sheetData sheetId="1" refreshError="1"/>
      <sheetData sheetId="2" refreshError="1">
        <row r="12">
          <cell r="H12" t="str">
            <v>газ коксовый</v>
          </cell>
        </row>
        <row r="13">
          <cell r="H13" t="str">
            <v>прочее</v>
          </cell>
        </row>
        <row r="14">
          <cell r="H14" t="str">
            <v>дистиллят</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Регионы"/>
      <sheetName val="Заголовок"/>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Прил 5"/>
      <sheetName val="Расчёт расходов"/>
      <sheetName val="НВВ по уровням"/>
      <sheetName val="Титульный"/>
      <sheetName val="28"/>
      <sheetName val="29"/>
      <sheetName val="21"/>
      <sheetName val="26"/>
      <sheetName val="19"/>
      <sheetName val="22"/>
      <sheetName val="Рег генер"/>
      <sheetName val="сети"/>
      <sheetName val="Баланс ээ"/>
      <sheetName val="Баланс мощности"/>
      <sheetName val="regs"/>
      <sheetName val="Справочник"/>
      <sheetName val="MAIN"/>
      <sheetName val="смета2 проект. раб."/>
    </sheetNames>
    <sheetDataSet>
      <sheetData sheetId="0"/>
      <sheetData sheetId="1"/>
      <sheetData sheetId="2" refreshError="1"/>
      <sheetData sheetId="3">
        <row r="51">
          <cell r="G51">
            <v>0</v>
          </cell>
        </row>
      </sheetData>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бддс"/>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 val="ээ"/>
      <sheetName val="Заголовок"/>
      <sheetName val="Баланс энергии"/>
      <sheetName val="УПХ"/>
      <sheetName val="УНПХ"/>
      <sheetName val="Транспортн"/>
      <sheetName val="Баланс мощности"/>
      <sheetName val="Страхов"/>
      <sheetName val=" КВЛ 2010"/>
      <sheetName val="НВВ общая"/>
      <sheetName val="амортизация по уровням напряжен"/>
      <sheetName val="П.1.16. оплата труда ОПР"/>
      <sheetName val="материалы"/>
      <sheetName val="Ремонты 2010"/>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0"/>
      <sheetName val="П.1.18. Калькуляция"/>
      <sheetName val="П.1.21 Прибыль"/>
      <sheetName val="П1.25"/>
      <sheetName val="П.1.17"/>
      <sheetName val="численность"/>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Баланс_ВО"/>
      <sheetName val="Калькуляция_ВО"/>
      <sheetName val="Стоимость_ЭЭ"/>
      <sheetName val="Титульный"/>
      <sheetName val="24"/>
      <sheetName val="Регионы"/>
      <sheetName val="FST5"/>
      <sheetName val="заголовок"/>
      <sheetName val="16"/>
      <sheetName val="0"/>
      <sheetName val="10"/>
      <sheetName val="11"/>
      <sheetName val="12"/>
      <sheetName val="13"/>
      <sheetName val="14"/>
      <sheetName val="15"/>
      <sheetName val="17.1"/>
      <sheetName val="17"/>
      <sheetName val="18"/>
      <sheetName val="19"/>
      <sheetName val="1"/>
      <sheetName val="20"/>
      <sheetName val="21"/>
      <sheetName val="22"/>
      <sheetName val="24.1"/>
      <sheetName val="25"/>
      <sheetName val="26"/>
      <sheetName val="27"/>
      <sheetName val="28"/>
      <sheetName val="29"/>
      <sheetName val="2"/>
      <sheetName val="3"/>
      <sheetName val="4.1"/>
      <sheetName val="4"/>
      <sheetName val="5"/>
      <sheetName val="6"/>
      <sheetName val="8"/>
      <sheetName val="9"/>
      <sheetName val="Баланс ээ"/>
      <sheetName val="Баланс мощности"/>
      <sheetName val="regs"/>
      <sheetName val="Справочник"/>
      <sheetName val="ЭСО"/>
      <sheetName val="Рег генер"/>
      <sheetName val="сети"/>
      <sheetName val="перекрестка"/>
      <sheetName val="баланс энергии"/>
      <sheetName val="упх"/>
      <sheetName val="транспортн"/>
      <sheetName val="18.2"/>
      <sheetName val="п.1.16. оплата труда опр"/>
      <sheetName val="унпх"/>
      <sheetName val="материалы"/>
      <sheetName val="п1.24"/>
      <sheetName val="п1.25"/>
      <sheetName val="21.3"/>
      <sheetName val="2.3"/>
      <sheetName val=" нвв передача"/>
      <sheetName val="Служебный лист"/>
      <sheetName val="vec"/>
      <sheetName val="лист1"/>
      <sheetName val="clone"/>
      <sheetName val="Свод по регионам"/>
      <sheetName val="Лист3"/>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 val="Справочники"/>
      <sheetName val="16"/>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refreshError="1"/>
      <sheetData sheetId="13"/>
      <sheetData sheetId="14" refreshError="1">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 val="Финпоказатели"/>
      <sheetName val="Profits&amp;Loses"/>
      <sheetName val="Standard Inputs"/>
      <sheetName val="Макро"/>
      <sheetName val="гр5(о)"/>
      <sheetName val="input"/>
      <sheetName val="фин.деятельность"/>
      <sheetName val="Группы НУ"/>
      <sheetName val="нефть-объем"/>
      <sheetName val="базовые предп."/>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ow r="39">
          <cell r="B39" t="str">
            <v>Сумма общехозяйственных расходов</v>
          </cell>
        </row>
      </sheetData>
      <sheetData sheetId="222" refreshError="1"/>
      <sheetData sheetId="223" refreshError="1"/>
      <sheetData sheetId="224" refreshError="1"/>
      <sheetData sheetId="225">
        <row r="39">
          <cell r="B39" t="str">
            <v>Сумма общехозяйственных расходов</v>
          </cell>
        </row>
      </sheetData>
      <sheetData sheetId="226">
        <row r="39">
          <cell r="B39" t="str">
            <v>Сумма общехозяйственных расходов</v>
          </cell>
        </row>
      </sheetData>
      <sheetData sheetId="227">
        <row r="39">
          <cell r="B39" t="str">
            <v>Сумма общехозяйственных расходов</v>
          </cell>
        </row>
      </sheetData>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Регионы"/>
      <sheetName val="перекрестка"/>
      <sheetName val="18.2"/>
      <sheetName val="21.3"/>
      <sheetName val="2.3"/>
      <sheetName val="P2.1"/>
      <sheetName val="4_1"/>
      <sheetName val="6_1"/>
      <sheetName val="17_1"/>
      <sheetName val="24_1"/>
      <sheetName val="18_2"/>
      <sheetName val="21_3"/>
      <sheetName val="2_3"/>
      <sheetName val="P2_1"/>
      <sheetName val="Лист3"/>
      <sheetName val="Лист2"/>
      <sheetName val="Ф-2 (для АО-энерго)"/>
      <sheetName val="свод"/>
      <sheetName val="2008 -2010"/>
      <sheetName val="tehsheet"/>
    </sheetNames>
    <sheetDataSet>
      <sheetData sheetId="0" refreshError="1"/>
      <sheetData sheetId="1" refreshError="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refreshError="1"/>
      <sheetData sheetId="11" refreshError="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efreshError="1">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E6">
            <v>0</v>
          </cell>
          <cell r="F6">
            <v>0</v>
          </cell>
          <cell r="G6">
            <v>0</v>
          </cell>
          <cell r="H6">
            <v>0</v>
          </cell>
          <cell r="J6">
            <v>0</v>
          </cell>
          <cell r="K6">
            <v>0</v>
          </cell>
          <cell r="L6">
            <v>0</v>
          </cell>
          <cell r="M6">
            <v>0</v>
          </cell>
        </row>
        <row r="8">
          <cell r="J8">
            <v>0</v>
          </cell>
          <cell r="K8">
            <v>0</v>
          </cell>
          <cell r="L8">
            <v>0</v>
          </cell>
          <cell r="M8">
            <v>0</v>
          </cell>
        </row>
        <row r="10">
          <cell r="E10">
            <v>0</v>
          </cell>
          <cell r="F10">
            <v>0</v>
          </cell>
          <cell r="G10">
            <v>0</v>
          </cell>
          <cell r="H10">
            <v>0</v>
          </cell>
          <cell r="J10">
            <v>0</v>
          </cell>
          <cell r="K10">
            <v>0</v>
          </cell>
          <cell r="L10">
            <v>0</v>
          </cell>
          <cell r="M10">
            <v>0</v>
          </cell>
        </row>
        <row r="12">
          <cell r="J12">
            <v>0</v>
          </cell>
          <cell r="K12">
            <v>0</v>
          </cell>
          <cell r="L12">
            <v>0</v>
          </cell>
          <cell r="M12">
            <v>0</v>
          </cell>
        </row>
        <row r="14">
          <cell r="E14">
            <v>0</v>
          </cell>
          <cell r="F14">
            <v>0</v>
          </cell>
          <cell r="G14">
            <v>0</v>
          </cell>
          <cell r="H14">
            <v>0</v>
          </cell>
          <cell r="J14">
            <v>0</v>
          </cell>
          <cell r="K14">
            <v>0</v>
          </cell>
          <cell r="L14">
            <v>0</v>
          </cell>
          <cell r="M14">
            <v>0</v>
          </cell>
        </row>
        <row r="16">
          <cell r="J16">
            <v>0</v>
          </cell>
          <cell r="K16">
            <v>0</v>
          </cell>
          <cell r="L16">
            <v>0</v>
          </cell>
          <cell r="M16">
            <v>0</v>
          </cell>
        </row>
        <row r="18">
          <cell r="E18">
            <v>0</v>
          </cell>
          <cell r="F18">
            <v>0</v>
          </cell>
          <cell r="G18">
            <v>0</v>
          </cell>
          <cell r="H18">
            <v>0</v>
          </cell>
          <cell r="J18">
            <v>0</v>
          </cell>
          <cell r="K18">
            <v>0</v>
          </cell>
          <cell r="L18">
            <v>0</v>
          </cell>
          <cell r="M18">
            <v>0</v>
          </cell>
        </row>
        <row r="20">
          <cell r="J20">
            <v>0</v>
          </cell>
          <cell r="K20">
            <v>0</v>
          </cell>
          <cell r="L20">
            <v>0</v>
          </cell>
          <cell r="M20">
            <v>0</v>
          </cell>
        </row>
        <row r="22">
          <cell r="E22">
            <v>0</v>
          </cell>
          <cell r="F22">
            <v>0</v>
          </cell>
          <cell r="G22">
            <v>0</v>
          </cell>
          <cell r="H22">
            <v>0</v>
          </cell>
          <cell r="J22">
            <v>0</v>
          </cell>
          <cell r="K22">
            <v>0</v>
          </cell>
          <cell r="L22">
            <v>0</v>
          </cell>
          <cell r="M22">
            <v>0</v>
          </cell>
        </row>
        <row r="24">
          <cell r="J24">
            <v>0</v>
          </cell>
          <cell r="K24">
            <v>0</v>
          </cell>
          <cell r="L24">
            <v>0</v>
          </cell>
          <cell r="M24">
            <v>0</v>
          </cell>
        </row>
        <row r="26">
          <cell r="E26">
            <v>0</v>
          </cell>
          <cell r="F26">
            <v>0</v>
          </cell>
          <cell r="G26">
            <v>0</v>
          </cell>
          <cell r="H26">
            <v>0</v>
          </cell>
          <cell r="J26">
            <v>0</v>
          </cell>
          <cell r="K26">
            <v>0</v>
          </cell>
          <cell r="L26">
            <v>0</v>
          </cell>
          <cell r="M26">
            <v>0</v>
          </cell>
        </row>
        <row r="28">
          <cell r="J28">
            <v>0</v>
          </cell>
          <cell r="K28">
            <v>0</v>
          </cell>
          <cell r="L28">
            <v>0</v>
          </cell>
          <cell r="M28">
            <v>0</v>
          </cell>
        </row>
        <row r="30">
          <cell r="E30">
            <v>0</v>
          </cell>
          <cell r="F30">
            <v>0</v>
          </cell>
          <cell r="G30">
            <v>0</v>
          </cell>
          <cell r="H30">
            <v>0</v>
          </cell>
          <cell r="J30">
            <v>0</v>
          </cell>
          <cell r="K30">
            <v>0</v>
          </cell>
          <cell r="L30">
            <v>0</v>
          </cell>
          <cell r="M30">
            <v>0</v>
          </cell>
        </row>
        <row r="32">
          <cell r="J32">
            <v>0</v>
          </cell>
          <cell r="K32">
            <v>0</v>
          </cell>
          <cell r="L32">
            <v>0</v>
          </cell>
          <cell r="M32">
            <v>0</v>
          </cell>
        </row>
        <row r="34">
          <cell r="E34">
            <v>0</v>
          </cell>
          <cell r="F34">
            <v>0</v>
          </cell>
          <cell r="G34">
            <v>0</v>
          </cell>
          <cell r="H34">
            <v>0</v>
          </cell>
          <cell r="J34">
            <v>0</v>
          </cell>
          <cell r="K34">
            <v>0</v>
          </cell>
          <cell r="L34">
            <v>0</v>
          </cell>
          <cell r="M34">
            <v>0</v>
          </cell>
        </row>
        <row r="36">
          <cell r="J36">
            <v>0</v>
          </cell>
          <cell r="K36">
            <v>0</v>
          </cell>
          <cell r="L36">
            <v>0</v>
          </cell>
          <cell r="M36">
            <v>0</v>
          </cell>
        </row>
        <row r="38">
          <cell r="E38">
            <v>0</v>
          </cell>
          <cell r="F38">
            <v>0</v>
          </cell>
          <cell r="G38">
            <v>0</v>
          </cell>
          <cell r="H38">
            <v>0</v>
          </cell>
          <cell r="J38">
            <v>0</v>
          </cell>
          <cell r="K38">
            <v>0</v>
          </cell>
          <cell r="L38">
            <v>0</v>
          </cell>
          <cell r="M38">
            <v>0</v>
          </cell>
        </row>
        <row r="40">
          <cell r="J40">
            <v>0</v>
          </cell>
          <cell r="K40">
            <v>0</v>
          </cell>
          <cell r="L40">
            <v>0</v>
          </cell>
          <cell r="M40">
            <v>0</v>
          </cell>
        </row>
        <row r="42">
          <cell r="E42">
            <v>0</v>
          </cell>
          <cell r="F42">
            <v>0</v>
          </cell>
          <cell r="G42">
            <v>0</v>
          </cell>
          <cell r="H42">
            <v>0</v>
          </cell>
          <cell r="J42">
            <v>0</v>
          </cell>
          <cell r="K42">
            <v>0</v>
          </cell>
          <cell r="L42">
            <v>0</v>
          </cell>
          <cell r="M42">
            <v>0</v>
          </cell>
        </row>
        <row r="44">
          <cell r="J44">
            <v>0</v>
          </cell>
          <cell r="K44">
            <v>0</v>
          </cell>
          <cell r="L44">
            <v>0</v>
          </cell>
          <cell r="M44">
            <v>0</v>
          </cell>
        </row>
        <row r="46">
          <cell r="E46">
            <v>0</v>
          </cell>
          <cell r="F46">
            <v>0</v>
          </cell>
          <cell r="G46">
            <v>0</v>
          </cell>
          <cell r="H46">
            <v>0</v>
          </cell>
          <cell r="J46">
            <v>0</v>
          </cell>
          <cell r="K46">
            <v>0</v>
          </cell>
          <cell r="L46">
            <v>0</v>
          </cell>
          <cell r="M46">
            <v>0</v>
          </cell>
        </row>
        <row r="48">
          <cell r="J48">
            <v>0</v>
          </cell>
          <cell r="K48">
            <v>0</v>
          </cell>
          <cell r="L48">
            <v>0</v>
          </cell>
          <cell r="M48">
            <v>0</v>
          </cell>
        </row>
        <row r="50">
          <cell r="E50">
            <v>0</v>
          </cell>
          <cell r="F50">
            <v>0</v>
          </cell>
          <cell r="G50">
            <v>0</v>
          </cell>
          <cell r="H50">
            <v>0</v>
          </cell>
          <cell r="J50">
            <v>0</v>
          </cell>
          <cell r="K50">
            <v>0</v>
          </cell>
          <cell r="L50">
            <v>0</v>
          </cell>
          <cell r="M50">
            <v>0</v>
          </cell>
        </row>
        <row r="52">
          <cell r="J52">
            <v>0</v>
          </cell>
          <cell r="K52">
            <v>0</v>
          </cell>
          <cell r="L52">
            <v>0</v>
          </cell>
          <cell r="M52">
            <v>0</v>
          </cell>
        </row>
        <row r="54">
          <cell r="E54">
            <v>0</v>
          </cell>
          <cell r="F54">
            <v>0</v>
          </cell>
          <cell r="G54">
            <v>0</v>
          </cell>
          <cell r="H54">
            <v>0</v>
          </cell>
          <cell r="J54">
            <v>0</v>
          </cell>
          <cell r="K54">
            <v>0</v>
          </cell>
          <cell r="L54">
            <v>0</v>
          </cell>
          <cell r="M54">
            <v>0</v>
          </cell>
        </row>
        <row r="56">
          <cell r="J56">
            <v>0</v>
          </cell>
          <cell r="K56">
            <v>0</v>
          </cell>
          <cell r="L56">
            <v>0</v>
          </cell>
          <cell r="M56">
            <v>0</v>
          </cell>
        </row>
        <row r="58">
          <cell r="E58">
            <v>0</v>
          </cell>
          <cell r="F58">
            <v>0</v>
          </cell>
          <cell r="G58">
            <v>0</v>
          </cell>
          <cell r="H58">
            <v>0</v>
          </cell>
          <cell r="J58">
            <v>0</v>
          </cell>
          <cell r="K58">
            <v>0</v>
          </cell>
          <cell r="L58">
            <v>0</v>
          </cell>
          <cell r="M58">
            <v>0</v>
          </cell>
        </row>
        <row r="60">
          <cell r="J60">
            <v>0</v>
          </cell>
          <cell r="K60">
            <v>0</v>
          </cell>
          <cell r="L60">
            <v>0</v>
          </cell>
          <cell r="M60">
            <v>0</v>
          </cell>
        </row>
        <row r="62">
          <cell r="E62">
            <v>0</v>
          </cell>
          <cell r="F62">
            <v>0</v>
          </cell>
          <cell r="G62">
            <v>0</v>
          </cell>
          <cell r="H62">
            <v>0</v>
          </cell>
          <cell r="J62">
            <v>0</v>
          </cell>
          <cell r="K62">
            <v>0</v>
          </cell>
          <cell r="L62">
            <v>0</v>
          </cell>
          <cell r="M62">
            <v>0</v>
          </cell>
        </row>
        <row r="64">
          <cell r="J64">
            <v>0</v>
          </cell>
          <cell r="K64">
            <v>0</v>
          </cell>
          <cell r="L64">
            <v>0</v>
          </cell>
          <cell r="M64">
            <v>0</v>
          </cell>
        </row>
        <row r="66">
          <cell r="E66">
            <v>0</v>
          </cell>
          <cell r="F66">
            <v>0</v>
          </cell>
          <cell r="G66">
            <v>0</v>
          </cell>
          <cell r="H66">
            <v>0</v>
          </cell>
          <cell r="J66">
            <v>0</v>
          </cell>
          <cell r="K66">
            <v>0</v>
          </cell>
          <cell r="L66">
            <v>0</v>
          </cell>
          <cell r="M66">
            <v>0</v>
          </cell>
        </row>
        <row r="68">
          <cell r="J68">
            <v>0</v>
          </cell>
          <cell r="K68">
            <v>0</v>
          </cell>
          <cell r="L68">
            <v>0</v>
          </cell>
          <cell r="M68">
            <v>0</v>
          </cell>
        </row>
        <row r="70">
          <cell r="E70">
            <v>0</v>
          </cell>
          <cell r="F70">
            <v>0</v>
          </cell>
          <cell r="G70">
            <v>0</v>
          </cell>
          <cell r="H70">
            <v>0</v>
          </cell>
          <cell r="J70">
            <v>0</v>
          </cell>
          <cell r="K70">
            <v>0</v>
          </cell>
          <cell r="L70">
            <v>0</v>
          </cell>
          <cell r="M70">
            <v>0</v>
          </cell>
        </row>
        <row r="72">
          <cell r="J72">
            <v>0</v>
          </cell>
          <cell r="K72">
            <v>0</v>
          </cell>
          <cell r="L72">
            <v>0</v>
          </cell>
          <cell r="M72">
            <v>0</v>
          </cell>
        </row>
        <row r="74">
          <cell r="E74">
            <v>0</v>
          </cell>
          <cell r="F74">
            <v>0</v>
          </cell>
          <cell r="G74">
            <v>0</v>
          </cell>
          <cell r="H74">
            <v>0</v>
          </cell>
          <cell r="J74">
            <v>0</v>
          </cell>
          <cell r="K74">
            <v>0</v>
          </cell>
          <cell r="L74">
            <v>0</v>
          </cell>
          <cell r="M74">
            <v>0</v>
          </cell>
        </row>
        <row r="76">
          <cell r="J76">
            <v>0</v>
          </cell>
          <cell r="K76">
            <v>0</v>
          </cell>
          <cell r="L76">
            <v>0</v>
          </cell>
          <cell r="M76">
            <v>0</v>
          </cell>
        </row>
        <row r="78">
          <cell r="E78">
            <v>0</v>
          </cell>
          <cell r="F78">
            <v>0</v>
          </cell>
          <cell r="G78">
            <v>0</v>
          </cell>
          <cell r="H78">
            <v>0</v>
          </cell>
          <cell r="J78">
            <v>0</v>
          </cell>
          <cell r="K78">
            <v>0</v>
          </cell>
          <cell r="L78">
            <v>0</v>
          </cell>
          <cell r="M78">
            <v>0</v>
          </cell>
        </row>
        <row r="80">
          <cell r="J80">
            <v>0</v>
          </cell>
          <cell r="K80">
            <v>0</v>
          </cell>
          <cell r="L80">
            <v>0</v>
          </cell>
          <cell r="M80">
            <v>0</v>
          </cell>
        </row>
        <row r="82">
          <cell r="E82">
            <v>0</v>
          </cell>
          <cell r="F82">
            <v>0</v>
          </cell>
          <cell r="G82">
            <v>0</v>
          </cell>
          <cell r="H82">
            <v>0</v>
          </cell>
          <cell r="J82">
            <v>0</v>
          </cell>
          <cell r="K82">
            <v>0</v>
          </cell>
          <cell r="L82">
            <v>0</v>
          </cell>
          <cell r="M82">
            <v>0</v>
          </cell>
        </row>
        <row r="84">
          <cell r="J84">
            <v>0</v>
          </cell>
          <cell r="K84">
            <v>0</v>
          </cell>
          <cell r="L84">
            <v>0</v>
          </cell>
          <cell r="M84">
            <v>0</v>
          </cell>
        </row>
        <row r="85">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Заголовок"/>
      <sheetName val="Справочники"/>
      <sheetName val="Инструкция по заполнению"/>
      <sheetName val="1"/>
      <sheetName val="2"/>
      <sheetName val="3"/>
      <sheetName val="4"/>
      <sheetName val="5"/>
      <sheetName val="FES"/>
      <sheetName val="Лист"/>
      <sheetName val="навигация"/>
      <sheetName val="Т12"/>
      <sheetName val="Т3"/>
      <sheetName val="2007 (Min)"/>
      <sheetName val="2007 (Max)"/>
      <sheetName val="2006"/>
      <sheetName val="БЗ"/>
    </sheetNames>
    <sheetDataSet>
      <sheetData sheetId="0"/>
      <sheetData sheetId="1"/>
      <sheetData sheetId="2"/>
      <sheetData sheetId="3"/>
      <sheetData sheetId="4">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59">
          <cell r="I59" t="str">
            <v>x</v>
          </cell>
          <cell r="J59" t="str">
            <v>x</v>
          </cell>
          <cell r="K59" t="str">
            <v>x</v>
          </cell>
          <cell r="P59" t="str">
            <v>x</v>
          </cell>
          <cell r="Q59" t="str">
            <v>x</v>
          </cell>
          <cell r="R59" t="str">
            <v>x</v>
          </cell>
          <cell r="W59" t="str">
            <v>x</v>
          </cell>
          <cell r="X59" t="str">
            <v>x</v>
          </cell>
          <cell r="Y59" t="str">
            <v>x</v>
          </cell>
        </row>
        <row r="60">
          <cell r="I60" t="str">
            <v>x</v>
          </cell>
          <cell r="J60" t="str">
            <v>x</v>
          </cell>
          <cell r="K60" t="str">
            <v>x</v>
          </cell>
          <cell r="P60" t="str">
            <v>x</v>
          </cell>
          <cell r="Q60" t="str">
            <v>x</v>
          </cell>
          <cell r="R60" t="str">
            <v>x</v>
          </cell>
          <cell r="W60" t="str">
            <v>x</v>
          </cell>
          <cell r="X60" t="str">
            <v>x</v>
          </cell>
          <cell r="Y60" t="str">
            <v>x</v>
          </cell>
        </row>
        <row r="62">
          <cell r="I62" t="str">
            <v>x</v>
          </cell>
          <cell r="J62" t="str">
            <v>x</v>
          </cell>
          <cell r="K62" t="str">
            <v>x</v>
          </cell>
          <cell r="P62" t="str">
            <v>x</v>
          </cell>
          <cell r="Q62" t="str">
            <v>x</v>
          </cell>
          <cell r="R62" t="str">
            <v>x</v>
          </cell>
          <cell r="W62" t="str">
            <v>x</v>
          </cell>
          <cell r="X62" t="str">
            <v>x</v>
          </cell>
          <cell r="Y62" t="str">
            <v>x</v>
          </cell>
        </row>
        <row r="63">
          <cell r="I63" t="str">
            <v>x</v>
          </cell>
          <cell r="J63" t="str">
            <v>x</v>
          </cell>
          <cell r="K63" t="str">
            <v>x</v>
          </cell>
          <cell r="P63" t="str">
            <v>x</v>
          </cell>
          <cell r="Q63" t="str">
            <v>x</v>
          </cell>
          <cell r="R63" t="str">
            <v>x</v>
          </cell>
          <cell r="W63" t="str">
            <v>x</v>
          </cell>
          <cell r="X63" t="str">
            <v>x</v>
          </cell>
          <cell r="Y63" t="str">
            <v>x</v>
          </cell>
        </row>
        <row r="64">
          <cell r="G64" t="str">
            <v>x</v>
          </cell>
          <cell r="H64" t="str">
            <v>x</v>
          </cell>
          <cell r="I64" t="str">
            <v>x</v>
          </cell>
          <cell r="J64" t="str">
            <v>x</v>
          </cell>
          <cell r="K64" t="str">
            <v>x</v>
          </cell>
          <cell r="L64" t="str">
            <v>x</v>
          </cell>
          <cell r="N64" t="str">
            <v>x</v>
          </cell>
          <cell r="O64" t="str">
            <v>x</v>
          </cell>
          <cell r="P64" t="str">
            <v>x</v>
          </cell>
          <cell r="Q64" t="str">
            <v>x</v>
          </cell>
          <cell r="R64" t="str">
            <v>x</v>
          </cell>
          <cell r="S64" t="str">
            <v>x</v>
          </cell>
          <cell r="U64" t="str">
            <v>x</v>
          </cell>
          <cell r="V64" t="str">
            <v>x</v>
          </cell>
          <cell r="W64" t="str">
            <v>x</v>
          </cell>
          <cell r="X64" t="str">
            <v>x</v>
          </cell>
          <cell r="Y64" t="str">
            <v>x</v>
          </cell>
          <cell r="Z64" t="str">
            <v>x</v>
          </cell>
        </row>
        <row r="65">
          <cell r="I65" t="str">
            <v>x</v>
          </cell>
          <cell r="J65" t="str">
            <v>x</v>
          </cell>
          <cell r="K65" t="str">
            <v>x</v>
          </cell>
          <cell r="P65" t="str">
            <v>x</v>
          </cell>
          <cell r="Q65" t="str">
            <v>x</v>
          </cell>
          <cell r="R65" t="str">
            <v>x</v>
          </cell>
          <cell r="W65" t="str">
            <v>x</v>
          </cell>
          <cell r="X65" t="str">
            <v>x</v>
          </cell>
          <cell r="Y65" t="str">
            <v>x</v>
          </cell>
        </row>
        <row r="66">
          <cell r="I66" t="str">
            <v>x</v>
          </cell>
          <cell r="J66" t="str">
            <v>x</v>
          </cell>
          <cell r="K66" t="str">
            <v>x</v>
          </cell>
          <cell r="P66" t="str">
            <v>x</v>
          </cell>
          <cell r="Q66" t="str">
            <v>x</v>
          </cell>
          <cell r="R66" t="str">
            <v>x</v>
          </cell>
          <cell r="W66" t="str">
            <v>x</v>
          </cell>
          <cell r="X66" t="str">
            <v>x</v>
          </cell>
          <cell r="Y66" t="str">
            <v>x</v>
          </cell>
        </row>
        <row r="78">
          <cell r="I78" t="str">
            <v>x</v>
          </cell>
          <cell r="K78" t="str">
            <v>x</v>
          </cell>
          <cell r="L78" t="str">
            <v>x</v>
          </cell>
          <cell r="P78" t="str">
            <v>x</v>
          </cell>
          <cell r="R78" t="str">
            <v>x</v>
          </cell>
          <cell r="S78" t="str">
            <v>x</v>
          </cell>
          <cell r="W78" t="str">
            <v>x</v>
          </cell>
          <cell r="Y78" t="str">
            <v>x</v>
          </cell>
          <cell r="Z78" t="str">
            <v>x</v>
          </cell>
        </row>
        <row r="79">
          <cell r="I79" t="str">
            <v>x</v>
          </cell>
          <cell r="J79" t="str">
            <v>x</v>
          </cell>
          <cell r="L79" t="str">
            <v>x</v>
          </cell>
          <cell r="P79" t="str">
            <v>x</v>
          </cell>
          <cell r="Q79" t="str">
            <v>x</v>
          </cell>
          <cell r="S79" t="str">
            <v>x</v>
          </cell>
          <cell r="W79" t="str">
            <v>x</v>
          </cell>
          <cell r="X79" t="str">
            <v>x</v>
          </cell>
          <cell r="Z79" t="str">
            <v>x</v>
          </cell>
        </row>
        <row r="80">
          <cell r="I80" t="str">
            <v>x</v>
          </cell>
          <cell r="K80" t="str">
            <v>x</v>
          </cell>
          <cell r="L80" t="str">
            <v>x</v>
          </cell>
          <cell r="P80" t="str">
            <v>x</v>
          </cell>
          <cell r="R80" t="str">
            <v>x</v>
          </cell>
          <cell r="S80" t="str">
            <v>x</v>
          </cell>
          <cell r="W80" t="str">
            <v>x</v>
          </cell>
          <cell r="Y80" t="str">
            <v>x</v>
          </cell>
          <cell r="Z80" t="str">
            <v>x</v>
          </cell>
        </row>
        <row r="81">
          <cell r="I81" t="str">
            <v>x</v>
          </cell>
          <cell r="K81" t="str">
            <v>x</v>
          </cell>
          <cell r="L81" t="str">
            <v>x</v>
          </cell>
          <cell r="P81" t="str">
            <v>x</v>
          </cell>
          <cell r="R81" t="str">
            <v>x</v>
          </cell>
          <cell r="S81" t="str">
            <v>x</v>
          </cell>
          <cell r="W81" t="str">
            <v>x</v>
          </cell>
          <cell r="Y81" t="str">
            <v>x</v>
          </cell>
          <cell r="Z81"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0">
          <cell r="G90" t="str">
            <v>x</v>
          </cell>
          <cell r="H90" t="str">
            <v>x</v>
          </cell>
          <cell r="I90" t="str">
            <v>x</v>
          </cell>
          <cell r="J90" t="str">
            <v>x</v>
          </cell>
          <cell r="K90" t="str">
            <v>x</v>
          </cell>
          <cell r="L90" t="str">
            <v>x</v>
          </cell>
          <cell r="N90" t="str">
            <v>x</v>
          </cell>
          <cell r="O90" t="str">
            <v>x</v>
          </cell>
          <cell r="P90" t="str">
            <v>x</v>
          </cell>
          <cell r="Q90" t="str">
            <v>x</v>
          </cell>
          <cell r="R90" t="str">
            <v>x</v>
          </cell>
          <cell r="S90" t="str">
            <v>x</v>
          </cell>
          <cell r="U90" t="str">
            <v>x</v>
          </cell>
          <cell r="V90" t="str">
            <v>x</v>
          </cell>
          <cell r="W90" t="str">
            <v>x</v>
          </cell>
          <cell r="X90" t="str">
            <v>x</v>
          </cell>
          <cell r="Y90" t="str">
            <v>x</v>
          </cell>
          <cell r="Z90" t="str">
            <v>x</v>
          </cell>
        </row>
        <row r="91">
          <cell r="I91" t="str">
            <v>x</v>
          </cell>
          <cell r="J91" t="str">
            <v>x</v>
          </cell>
          <cell r="K91" t="str">
            <v>x</v>
          </cell>
          <cell r="P91" t="str">
            <v>x</v>
          </cell>
          <cell r="Q91" t="str">
            <v>x</v>
          </cell>
          <cell r="R91" t="str">
            <v>x</v>
          </cell>
          <cell r="W91" t="str">
            <v>x</v>
          </cell>
          <cell r="X91" t="str">
            <v>x</v>
          </cell>
          <cell r="Y91" t="str">
            <v>x</v>
          </cell>
        </row>
        <row r="92">
          <cell r="J92" t="str">
            <v>x</v>
          </cell>
          <cell r="L92" t="str">
            <v>x</v>
          </cell>
          <cell r="Q92" t="str">
            <v>x</v>
          </cell>
          <cell r="S92" t="str">
            <v>x</v>
          </cell>
          <cell r="X92" t="str">
            <v>x</v>
          </cell>
          <cell r="Z92"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0">
          <cell r="G100" t="str">
            <v>x</v>
          </cell>
          <cell r="H100" t="str">
            <v>x</v>
          </cell>
          <cell r="I100" t="str">
            <v>x</v>
          </cell>
          <cell r="J100" t="str">
            <v>x</v>
          </cell>
          <cell r="K100" t="str">
            <v>x</v>
          </cell>
          <cell r="L100" t="str">
            <v>x</v>
          </cell>
          <cell r="N100" t="str">
            <v>x</v>
          </cell>
          <cell r="O100" t="str">
            <v>x</v>
          </cell>
          <cell r="P100" t="str">
            <v>x</v>
          </cell>
          <cell r="Q100" t="str">
            <v>x</v>
          </cell>
          <cell r="R100" t="str">
            <v>x</v>
          </cell>
          <cell r="S100" t="str">
            <v>x</v>
          </cell>
          <cell r="U100" t="str">
            <v>x</v>
          </cell>
          <cell r="V100" t="str">
            <v>x</v>
          </cell>
          <cell r="W100" t="str">
            <v>x</v>
          </cell>
          <cell r="X100" t="str">
            <v>x</v>
          </cell>
          <cell r="Y100" t="str">
            <v>x</v>
          </cell>
          <cell r="Z100"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J105" t="str">
            <v>x</v>
          </cell>
          <cell r="L105" t="str">
            <v>x</v>
          </cell>
          <cell r="Q105" t="str">
            <v>x</v>
          </cell>
          <cell r="S105" t="str">
            <v>x</v>
          </cell>
          <cell r="X105" t="str">
            <v>x</v>
          </cell>
          <cell r="Z105" t="str">
            <v>x</v>
          </cell>
        </row>
        <row r="107">
          <cell r="I107" t="str">
            <v>x</v>
          </cell>
          <cell r="J107" t="str">
            <v>x</v>
          </cell>
          <cell r="K107" t="str">
            <v>x</v>
          </cell>
          <cell r="P107" t="str">
            <v>x</v>
          </cell>
          <cell r="Q107" t="str">
            <v>x</v>
          </cell>
          <cell r="R107" t="str">
            <v>x</v>
          </cell>
          <cell r="W107" t="str">
            <v>x</v>
          </cell>
          <cell r="X107" t="str">
            <v>x</v>
          </cell>
          <cell r="Y107" t="str">
            <v>x</v>
          </cell>
        </row>
        <row r="108">
          <cell r="K108" t="str">
            <v>x</v>
          </cell>
          <cell r="L108" t="str">
            <v>x</v>
          </cell>
          <cell r="R108" t="str">
            <v>x</v>
          </cell>
          <cell r="S108" t="str">
            <v>x</v>
          </cell>
          <cell r="Y108" t="str">
            <v>x</v>
          </cell>
          <cell r="Z108" t="str">
            <v>x</v>
          </cell>
        </row>
        <row r="110">
          <cell r="G110" t="str">
            <v>x</v>
          </cell>
          <cell r="H110" t="str">
            <v>x</v>
          </cell>
          <cell r="I110" t="str">
            <v>x</v>
          </cell>
          <cell r="J110" t="str">
            <v>x</v>
          </cell>
          <cell r="K110" t="str">
            <v>x</v>
          </cell>
          <cell r="L110" t="str">
            <v>x</v>
          </cell>
          <cell r="N110" t="str">
            <v>x</v>
          </cell>
          <cell r="O110" t="str">
            <v>x</v>
          </cell>
          <cell r="P110" t="str">
            <v>x</v>
          </cell>
          <cell r="Q110" t="str">
            <v>x</v>
          </cell>
          <cell r="R110" t="str">
            <v>x</v>
          </cell>
          <cell r="S110" t="str">
            <v>x</v>
          </cell>
          <cell r="U110" t="str">
            <v>x</v>
          </cell>
          <cell r="V110" t="str">
            <v>x</v>
          </cell>
          <cell r="W110" t="str">
            <v>x</v>
          </cell>
          <cell r="X110" t="str">
            <v>x</v>
          </cell>
          <cell r="Y110" t="str">
            <v>x</v>
          </cell>
          <cell r="Z110" t="str">
            <v>x</v>
          </cell>
        </row>
        <row r="111">
          <cell r="I111" t="str">
            <v>x</v>
          </cell>
          <cell r="J111" t="str">
            <v>x</v>
          </cell>
          <cell r="K111" t="str">
            <v>x</v>
          </cell>
          <cell r="P111" t="str">
            <v>x</v>
          </cell>
          <cell r="Q111" t="str">
            <v>x</v>
          </cell>
          <cell r="R111" t="str">
            <v>x</v>
          </cell>
          <cell r="W111" t="str">
            <v>x</v>
          </cell>
          <cell r="X111" t="str">
            <v>x</v>
          </cell>
          <cell r="Y111" t="str">
            <v>x</v>
          </cell>
        </row>
        <row r="112">
          <cell r="I112" t="str">
            <v>x</v>
          </cell>
          <cell r="J112" t="str">
            <v>x</v>
          </cell>
          <cell r="K112" t="str">
            <v>x</v>
          </cell>
          <cell r="P112" t="str">
            <v>x</v>
          </cell>
          <cell r="Q112" t="str">
            <v>x</v>
          </cell>
          <cell r="R112" t="str">
            <v>x</v>
          </cell>
          <cell r="W112" t="str">
            <v>x</v>
          </cell>
          <cell r="X112" t="str">
            <v>x</v>
          </cell>
          <cell r="Y112" t="str">
            <v>x</v>
          </cell>
        </row>
        <row r="113">
          <cell r="I113" t="str">
            <v>x</v>
          </cell>
          <cell r="J113" t="str">
            <v>x</v>
          </cell>
          <cell r="K113" t="str">
            <v>x</v>
          </cell>
          <cell r="P113" t="str">
            <v>x</v>
          </cell>
          <cell r="Q113" t="str">
            <v>x</v>
          </cell>
          <cell r="R113" t="str">
            <v>x</v>
          </cell>
          <cell r="W113" t="str">
            <v>x</v>
          </cell>
          <cell r="X113" t="str">
            <v>x</v>
          </cell>
          <cell r="Y113" t="str">
            <v>x</v>
          </cell>
        </row>
        <row r="115">
          <cell r="G115" t="str">
            <v>x</v>
          </cell>
          <cell r="H115" t="str">
            <v>x</v>
          </cell>
          <cell r="I115" t="str">
            <v>x</v>
          </cell>
          <cell r="J115" t="str">
            <v>x</v>
          </cell>
          <cell r="K115" t="str">
            <v>x</v>
          </cell>
          <cell r="L115" t="str">
            <v>x</v>
          </cell>
          <cell r="N115" t="str">
            <v>x</v>
          </cell>
          <cell r="O115" t="str">
            <v>x</v>
          </cell>
          <cell r="P115" t="str">
            <v>x</v>
          </cell>
          <cell r="Q115" t="str">
            <v>x</v>
          </cell>
          <cell r="R115" t="str">
            <v>x</v>
          </cell>
          <cell r="S115" t="str">
            <v>x</v>
          </cell>
          <cell r="U115" t="str">
            <v>x</v>
          </cell>
          <cell r="V115" t="str">
            <v>x</v>
          </cell>
          <cell r="W115" t="str">
            <v>x</v>
          </cell>
          <cell r="X115" t="str">
            <v>x</v>
          </cell>
          <cell r="Y115" t="str">
            <v>x</v>
          </cell>
          <cell r="Z115" t="str">
            <v>x</v>
          </cell>
        </row>
        <row r="116">
          <cell r="I116" t="str">
            <v>x</v>
          </cell>
          <cell r="J116" t="str">
            <v>x</v>
          </cell>
          <cell r="K116" t="str">
            <v>x</v>
          </cell>
          <cell r="P116" t="str">
            <v>x</v>
          </cell>
          <cell r="Q116" t="str">
            <v>x</v>
          </cell>
          <cell r="R116" t="str">
            <v>x</v>
          </cell>
          <cell r="W116" t="str">
            <v>x</v>
          </cell>
          <cell r="X116" t="str">
            <v>x</v>
          </cell>
          <cell r="Y116" t="str">
            <v>x</v>
          </cell>
        </row>
        <row r="117">
          <cell r="I117" t="str">
            <v>x</v>
          </cell>
          <cell r="J117" t="str">
            <v>x</v>
          </cell>
          <cell r="K117" t="str">
            <v>x</v>
          </cell>
          <cell r="L117" t="str">
            <v>x</v>
          </cell>
          <cell r="P117" t="str">
            <v>x</v>
          </cell>
          <cell r="Q117" t="str">
            <v>x</v>
          </cell>
          <cell r="R117" t="str">
            <v>x</v>
          </cell>
          <cell r="S117" t="str">
            <v>x</v>
          </cell>
          <cell r="W117" t="str">
            <v>x</v>
          </cell>
          <cell r="X117" t="str">
            <v>x</v>
          </cell>
          <cell r="Y117" t="str">
            <v>x</v>
          </cell>
          <cell r="Z117" t="str">
            <v>x</v>
          </cell>
        </row>
        <row r="118">
          <cell r="J118" t="str">
            <v>x</v>
          </cell>
          <cell r="L118" t="str">
            <v>x</v>
          </cell>
          <cell r="Q118" t="str">
            <v>x</v>
          </cell>
          <cell r="S118" t="str">
            <v>x</v>
          </cell>
          <cell r="X118" t="str">
            <v>x</v>
          </cell>
          <cell r="Z118" t="str">
            <v>x</v>
          </cell>
        </row>
        <row r="119">
          <cell r="J119" t="str">
            <v>x</v>
          </cell>
          <cell r="L119" t="str">
            <v>x</v>
          </cell>
          <cell r="Q119" t="str">
            <v>x</v>
          </cell>
          <cell r="S119" t="str">
            <v>x</v>
          </cell>
          <cell r="X119" t="str">
            <v>x</v>
          </cell>
          <cell r="Z119" t="str">
            <v>x</v>
          </cell>
        </row>
        <row r="120">
          <cell r="K120" t="str">
            <v>x</v>
          </cell>
          <cell r="L120" t="str">
            <v>x</v>
          </cell>
          <cell r="R120" t="str">
            <v>x</v>
          </cell>
          <cell r="S120" t="str">
            <v>x</v>
          </cell>
          <cell r="Y120" t="str">
            <v>x</v>
          </cell>
          <cell r="Z120" t="str">
            <v>x</v>
          </cell>
        </row>
        <row r="121">
          <cell r="G121" t="str">
            <v>x</v>
          </cell>
          <cell r="H121" t="str">
            <v>x</v>
          </cell>
          <cell r="I121" t="str">
            <v>x</v>
          </cell>
          <cell r="J121" t="str">
            <v>x</v>
          </cell>
          <cell r="K121" t="str">
            <v>x</v>
          </cell>
          <cell r="L121" t="str">
            <v>x</v>
          </cell>
          <cell r="N121" t="str">
            <v>x</v>
          </cell>
          <cell r="O121" t="str">
            <v>x</v>
          </cell>
          <cell r="P121" t="str">
            <v>x</v>
          </cell>
          <cell r="Q121" t="str">
            <v>x</v>
          </cell>
          <cell r="R121" t="str">
            <v>x</v>
          </cell>
          <cell r="S121" t="str">
            <v>x</v>
          </cell>
          <cell r="U121" t="str">
            <v>x</v>
          </cell>
          <cell r="V121" t="str">
            <v>x</v>
          </cell>
          <cell r="W121" t="str">
            <v>x</v>
          </cell>
          <cell r="X121" t="str">
            <v>x</v>
          </cell>
          <cell r="Y121" t="str">
            <v>x</v>
          </cell>
          <cell r="Z121" t="str">
            <v>x</v>
          </cell>
        </row>
        <row r="122">
          <cell r="I122" t="str">
            <v>x</v>
          </cell>
          <cell r="J122" t="str">
            <v>x</v>
          </cell>
          <cell r="K122" t="str">
            <v>x</v>
          </cell>
          <cell r="P122" t="str">
            <v>x</v>
          </cell>
          <cell r="Q122" t="str">
            <v>x</v>
          </cell>
          <cell r="R122" t="str">
            <v>x</v>
          </cell>
          <cell r="W122" t="str">
            <v>x</v>
          </cell>
          <cell r="X122" t="str">
            <v>x</v>
          </cell>
          <cell r="Y122" t="str">
            <v>x</v>
          </cell>
        </row>
        <row r="141">
          <cell r="I141" t="str">
            <v>x</v>
          </cell>
          <cell r="K141" t="str">
            <v>x</v>
          </cell>
          <cell r="L141" t="str">
            <v>x</v>
          </cell>
          <cell r="P141" t="str">
            <v>x</v>
          </cell>
          <cell r="R141" t="str">
            <v>x</v>
          </cell>
          <cell r="S141" t="str">
            <v>x</v>
          </cell>
          <cell r="W141" t="str">
            <v>x</v>
          </cell>
          <cell r="Y141" t="str">
            <v>x</v>
          </cell>
          <cell r="Z141" t="str">
            <v>x</v>
          </cell>
        </row>
        <row r="142">
          <cell r="I142" t="str">
            <v>x</v>
          </cell>
          <cell r="J142" t="str">
            <v>x</v>
          </cell>
          <cell r="L142" t="str">
            <v>x</v>
          </cell>
          <cell r="P142" t="str">
            <v>x</v>
          </cell>
          <cell r="Q142" t="str">
            <v>x</v>
          </cell>
          <cell r="S142" t="str">
            <v>x</v>
          </cell>
          <cell r="W142" t="str">
            <v>x</v>
          </cell>
          <cell r="X142" t="str">
            <v>x</v>
          </cell>
          <cell r="Z142" t="str">
            <v>x</v>
          </cell>
        </row>
        <row r="143">
          <cell r="I143" t="str">
            <v>x</v>
          </cell>
          <cell r="K143" t="str">
            <v>x</v>
          </cell>
          <cell r="L143" t="str">
            <v>x</v>
          </cell>
          <cell r="P143" t="str">
            <v>x</v>
          </cell>
          <cell r="R143" t="str">
            <v>x</v>
          </cell>
          <cell r="S143" t="str">
            <v>x</v>
          </cell>
          <cell r="W143" t="str">
            <v>x</v>
          </cell>
          <cell r="Y143" t="str">
            <v>x</v>
          </cell>
          <cell r="Z143" t="str">
            <v>x</v>
          </cell>
        </row>
        <row r="144">
          <cell r="I144" t="str">
            <v>x</v>
          </cell>
          <cell r="K144" t="str">
            <v>x</v>
          </cell>
          <cell r="L144" t="str">
            <v>x</v>
          </cell>
          <cell r="P144" t="str">
            <v>x</v>
          </cell>
          <cell r="R144" t="str">
            <v>x</v>
          </cell>
          <cell r="S144" t="str">
            <v>x</v>
          </cell>
          <cell r="W144" t="str">
            <v>x</v>
          </cell>
          <cell r="Y144" t="str">
            <v>x</v>
          </cell>
          <cell r="Z144" t="str">
            <v>x</v>
          </cell>
        </row>
        <row r="147">
          <cell r="G147" t="str">
            <v>x</v>
          </cell>
          <cell r="H147" t="str">
            <v>x</v>
          </cell>
          <cell r="I147" t="str">
            <v>x</v>
          </cell>
          <cell r="J147" t="str">
            <v>x</v>
          </cell>
          <cell r="K147" t="str">
            <v>x</v>
          </cell>
          <cell r="L147" t="str">
            <v>x</v>
          </cell>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I148" t="str">
            <v>x</v>
          </cell>
          <cell r="J148" t="str">
            <v>x</v>
          </cell>
          <cell r="K148" t="str">
            <v>x</v>
          </cell>
          <cell r="P148" t="str">
            <v>x</v>
          </cell>
          <cell r="Q148" t="str">
            <v>x</v>
          </cell>
          <cell r="R148" t="str">
            <v>x</v>
          </cell>
          <cell r="W148" t="str">
            <v>x</v>
          </cell>
          <cell r="X148" t="str">
            <v>x</v>
          </cell>
          <cell r="Y148" t="str">
            <v>x</v>
          </cell>
        </row>
        <row r="149">
          <cell r="J149" t="str">
            <v>x</v>
          </cell>
          <cell r="L149" t="str">
            <v>x</v>
          </cell>
          <cell r="Q149" t="str">
            <v>x</v>
          </cell>
          <cell r="S149" t="str">
            <v>x</v>
          </cell>
          <cell r="X149" t="str">
            <v>x</v>
          </cell>
          <cell r="Z149"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7">
          <cell r="G157" t="str">
            <v>x</v>
          </cell>
          <cell r="H157" t="str">
            <v>x</v>
          </cell>
          <cell r="I157" t="str">
            <v>x</v>
          </cell>
          <cell r="J157" t="str">
            <v>x</v>
          </cell>
          <cell r="K157" t="str">
            <v>x</v>
          </cell>
          <cell r="L157" t="str">
            <v>x</v>
          </cell>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I158" t="str">
            <v>x</v>
          </cell>
          <cell r="J158" t="str">
            <v>x</v>
          </cell>
          <cell r="K158" t="str">
            <v>x</v>
          </cell>
          <cell r="P158" t="str">
            <v>x</v>
          </cell>
          <cell r="Q158" t="str">
            <v>x</v>
          </cell>
          <cell r="R158" t="str">
            <v>x</v>
          </cell>
          <cell r="W158" t="str">
            <v>x</v>
          </cell>
          <cell r="X158" t="str">
            <v>x</v>
          </cell>
          <cell r="Y158" t="str">
            <v>x</v>
          </cell>
        </row>
        <row r="159">
          <cell r="J159" t="str">
            <v>x</v>
          </cell>
          <cell r="L159" t="str">
            <v>x</v>
          </cell>
          <cell r="Q159" t="str">
            <v>x</v>
          </cell>
          <cell r="S159" t="str">
            <v>x</v>
          </cell>
          <cell r="X159" t="str">
            <v>x</v>
          </cell>
          <cell r="Z159" t="str">
            <v>x</v>
          </cell>
        </row>
        <row r="160">
          <cell r="G160" t="str">
            <v>x</v>
          </cell>
          <cell r="H160" t="str">
            <v>x</v>
          </cell>
          <cell r="I160" t="str">
            <v>x</v>
          </cell>
          <cell r="J160" t="str">
            <v>x</v>
          </cell>
          <cell r="K160" t="str">
            <v>x</v>
          </cell>
          <cell r="L160" t="str">
            <v>x</v>
          </cell>
          <cell r="N160" t="str">
            <v>x</v>
          </cell>
          <cell r="O160" t="str">
            <v>x</v>
          </cell>
          <cell r="P160" t="str">
            <v>x</v>
          </cell>
          <cell r="Q160" t="str">
            <v>x</v>
          </cell>
          <cell r="R160" t="str">
            <v>x</v>
          </cell>
          <cell r="S160" t="str">
            <v>x</v>
          </cell>
          <cell r="U160" t="str">
            <v>x</v>
          </cell>
          <cell r="V160" t="str">
            <v>x</v>
          </cell>
          <cell r="W160" t="str">
            <v>x</v>
          </cell>
          <cell r="X160" t="str">
            <v>x</v>
          </cell>
          <cell r="Y160" t="str">
            <v>x</v>
          </cell>
          <cell r="Z160" t="str">
            <v>x</v>
          </cell>
        </row>
        <row r="161">
          <cell r="I161" t="str">
            <v>x</v>
          </cell>
          <cell r="J161" t="str">
            <v>x</v>
          </cell>
          <cell r="K161" t="str">
            <v>x</v>
          </cell>
          <cell r="P161" t="str">
            <v>x</v>
          </cell>
          <cell r="Q161" t="str">
            <v>x</v>
          </cell>
          <cell r="R161" t="str">
            <v>x</v>
          </cell>
          <cell r="W161" t="str">
            <v>x</v>
          </cell>
          <cell r="X161" t="str">
            <v>x</v>
          </cell>
          <cell r="Y161" t="str">
            <v>x</v>
          </cell>
        </row>
        <row r="162">
          <cell r="J162" t="str">
            <v>x</v>
          </cell>
          <cell r="L162" t="str">
            <v>x</v>
          </cell>
          <cell r="Q162" t="str">
            <v>x</v>
          </cell>
          <cell r="S162" t="str">
            <v>x</v>
          </cell>
          <cell r="X162" t="str">
            <v>x</v>
          </cell>
          <cell r="Z162" t="str">
            <v>x</v>
          </cell>
        </row>
        <row r="163">
          <cell r="G163" t="str">
            <v>x</v>
          </cell>
          <cell r="H163" t="str">
            <v>x</v>
          </cell>
          <cell r="I163" t="str">
            <v>x</v>
          </cell>
          <cell r="J163" t="str">
            <v>x</v>
          </cell>
          <cell r="K163" t="str">
            <v>x</v>
          </cell>
          <cell r="L163" t="str">
            <v>x</v>
          </cell>
          <cell r="N163" t="str">
            <v>x</v>
          </cell>
          <cell r="O163" t="str">
            <v>x</v>
          </cell>
          <cell r="P163" t="str">
            <v>x</v>
          </cell>
          <cell r="Q163" t="str">
            <v>x</v>
          </cell>
          <cell r="R163" t="str">
            <v>x</v>
          </cell>
          <cell r="S163" t="str">
            <v>x</v>
          </cell>
          <cell r="U163" t="str">
            <v>x</v>
          </cell>
          <cell r="V163" t="str">
            <v>x</v>
          </cell>
          <cell r="W163" t="str">
            <v>x</v>
          </cell>
          <cell r="X163" t="str">
            <v>x</v>
          </cell>
          <cell r="Y163" t="str">
            <v>x</v>
          </cell>
          <cell r="Z163" t="str">
            <v>x</v>
          </cell>
        </row>
        <row r="164">
          <cell r="I164" t="str">
            <v>x</v>
          </cell>
          <cell r="J164" t="str">
            <v>x</v>
          </cell>
          <cell r="K164" t="str">
            <v>x</v>
          </cell>
          <cell r="P164" t="str">
            <v>x</v>
          </cell>
          <cell r="Q164" t="str">
            <v>x</v>
          </cell>
          <cell r="R164" t="str">
            <v>x</v>
          </cell>
          <cell r="W164" t="str">
            <v>x</v>
          </cell>
          <cell r="X164" t="str">
            <v>x</v>
          </cell>
          <cell r="Y164" t="str">
            <v>x</v>
          </cell>
        </row>
        <row r="165">
          <cell r="J165" t="str">
            <v>x</v>
          </cell>
          <cell r="L165" t="str">
            <v>x</v>
          </cell>
          <cell r="Q165" t="str">
            <v>x</v>
          </cell>
          <cell r="S165" t="str">
            <v>x</v>
          </cell>
          <cell r="X165" t="str">
            <v>x</v>
          </cell>
          <cell r="Z165" t="str">
            <v>x</v>
          </cell>
        </row>
        <row r="167">
          <cell r="I167" t="str">
            <v>x</v>
          </cell>
          <cell r="J167" t="str">
            <v>x</v>
          </cell>
          <cell r="K167" t="str">
            <v>x</v>
          </cell>
          <cell r="P167" t="str">
            <v>x</v>
          </cell>
          <cell r="Q167" t="str">
            <v>x</v>
          </cell>
          <cell r="R167" t="str">
            <v>x</v>
          </cell>
          <cell r="W167" t="str">
            <v>x</v>
          </cell>
          <cell r="X167" t="str">
            <v>x</v>
          </cell>
          <cell r="Y167" t="str">
            <v>x</v>
          </cell>
        </row>
        <row r="168">
          <cell r="J168" t="str">
            <v>x</v>
          </cell>
          <cell r="L168" t="str">
            <v>x</v>
          </cell>
          <cell r="Q168" t="str">
            <v>x</v>
          </cell>
          <cell r="S168" t="str">
            <v>x</v>
          </cell>
          <cell r="X168" t="str">
            <v>x</v>
          </cell>
          <cell r="Z168" t="str">
            <v>x</v>
          </cell>
        </row>
        <row r="170">
          <cell r="I170" t="str">
            <v>x</v>
          </cell>
          <cell r="J170" t="str">
            <v>x</v>
          </cell>
          <cell r="K170" t="str">
            <v>x</v>
          </cell>
          <cell r="P170" t="str">
            <v>x</v>
          </cell>
          <cell r="Q170" t="str">
            <v>x</v>
          </cell>
          <cell r="R170" t="str">
            <v>x</v>
          </cell>
          <cell r="W170" t="str">
            <v>x</v>
          </cell>
          <cell r="X170" t="str">
            <v>x</v>
          </cell>
          <cell r="Y170" t="str">
            <v>x</v>
          </cell>
        </row>
        <row r="171">
          <cell r="K171" t="str">
            <v>x</v>
          </cell>
          <cell r="L171" t="str">
            <v>x</v>
          </cell>
          <cell r="R171" t="str">
            <v>x</v>
          </cell>
          <cell r="S171" t="str">
            <v>x</v>
          </cell>
          <cell r="Y171" t="str">
            <v>x</v>
          </cell>
          <cell r="Z171" t="str">
            <v>x</v>
          </cell>
        </row>
        <row r="173">
          <cell r="G173" t="str">
            <v>x</v>
          </cell>
          <cell r="H173" t="str">
            <v>x</v>
          </cell>
          <cell r="I173" t="str">
            <v>x</v>
          </cell>
          <cell r="J173" t="str">
            <v>x</v>
          </cell>
          <cell r="K173" t="str">
            <v>x</v>
          </cell>
          <cell r="L173" t="str">
            <v>x</v>
          </cell>
          <cell r="N173" t="str">
            <v>x</v>
          </cell>
          <cell r="O173" t="str">
            <v>x</v>
          </cell>
          <cell r="P173" t="str">
            <v>x</v>
          </cell>
          <cell r="Q173" t="str">
            <v>x</v>
          </cell>
          <cell r="R173" t="str">
            <v>x</v>
          </cell>
          <cell r="S173" t="str">
            <v>x</v>
          </cell>
          <cell r="U173" t="str">
            <v>x</v>
          </cell>
          <cell r="V173" t="str">
            <v>x</v>
          </cell>
          <cell r="W173" t="str">
            <v>x</v>
          </cell>
          <cell r="X173" t="str">
            <v>x</v>
          </cell>
          <cell r="Y173" t="str">
            <v>x</v>
          </cell>
          <cell r="Z173" t="str">
            <v>x</v>
          </cell>
        </row>
        <row r="174">
          <cell r="I174" t="str">
            <v>x</v>
          </cell>
          <cell r="J174" t="str">
            <v>x</v>
          </cell>
          <cell r="K174" t="str">
            <v>x</v>
          </cell>
          <cell r="P174" t="str">
            <v>x</v>
          </cell>
          <cell r="Q174" t="str">
            <v>x</v>
          </cell>
          <cell r="R174" t="str">
            <v>x</v>
          </cell>
          <cell r="W174" t="str">
            <v>x</v>
          </cell>
          <cell r="X174" t="str">
            <v>x</v>
          </cell>
          <cell r="Y174" t="str">
            <v>x</v>
          </cell>
        </row>
        <row r="175">
          <cell r="I175" t="str">
            <v>x</v>
          </cell>
          <cell r="J175" t="str">
            <v>x</v>
          </cell>
          <cell r="K175" t="str">
            <v>x</v>
          </cell>
          <cell r="P175" t="str">
            <v>x</v>
          </cell>
          <cell r="Q175" t="str">
            <v>x</v>
          </cell>
          <cell r="R175" t="str">
            <v>x</v>
          </cell>
          <cell r="W175" t="str">
            <v>x</v>
          </cell>
          <cell r="X175" t="str">
            <v>x</v>
          </cell>
          <cell r="Y175" t="str">
            <v>x</v>
          </cell>
        </row>
        <row r="176">
          <cell r="I176" t="str">
            <v>x</v>
          </cell>
          <cell r="J176" t="str">
            <v>x</v>
          </cell>
          <cell r="K176" t="str">
            <v>x</v>
          </cell>
          <cell r="P176" t="str">
            <v>x</v>
          </cell>
          <cell r="Q176" t="str">
            <v>x</v>
          </cell>
          <cell r="R176" t="str">
            <v>x</v>
          </cell>
          <cell r="W176" t="str">
            <v>x</v>
          </cell>
          <cell r="X176" t="str">
            <v>x</v>
          </cell>
          <cell r="Y176" t="str">
            <v>x</v>
          </cell>
        </row>
        <row r="178">
          <cell r="G178" t="str">
            <v>x</v>
          </cell>
          <cell r="H178" t="str">
            <v>x</v>
          </cell>
          <cell r="I178" t="str">
            <v>x</v>
          </cell>
          <cell r="J178" t="str">
            <v>x</v>
          </cell>
          <cell r="K178" t="str">
            <v>x</v>
          </cell>
          <cell r="L178" t="str">
            <v>x</v>
          </cell>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I179" t="str">
            <v>x</v>
          </cell>
          <cell r="J179" t="str">
            <v>x</v>
          </cell>
          <cell r="K179" t="str">
            <v>x</v>
          </cell>
          <cell r="P179" t="str">
            <v>x</v>
          </cell>
          <cell r="Q179" t="str">
            <v>x</v>
          </cell>
          <cell r="R179" t="str">
            <v>x</v>
          </cell>
          <cell r="W179" t="str">
            <v>x</v>
          </cell>
          <cell r="X179" t="str">
            <v>x</v>
          </cell>
          <cell r="Y179" t="str">
            <v>x</v>
          </cell>
        </row>
        <row r="180">
          <cell r="I180" t="str">
            <v>x</v>
          </cell>
          <cell r="J180" t="str">
            <v>x</v>
          </cell>
          <cell r="K180" t="str">
            <v>x</v>
          </cell>
          <cell r="L180" t="str">
            <v>x</v>
          </cell>
          <cell r="P180" t="str">
            <v>x</v>
          </cell>
          <cell r="Q180" t="str">
            <v>x</v>
          </cell>
          <cell r="R180" t="str">
            <v>x</v>
          </cell>
          <cell r="S180" t="str">
            <v>x</v>
          </cell>
          <cell r="W180" t="str">
            <v>x</v>
          </cell>
          <cell r="X180" t="str">
            <v>x</v>
          </cell>
          <cell r="Y180" t="str">
            <v>x</v>
          </cell>
          <cell r="Z180" t="str">
            <v>x</v>
          </cell>
        </row>
        <row r="181">
          <cell r="J181" t="str">
            <v>x</v>
          </cell>
          <cell r="L181" t="str">
            <v>x</v>
          </cell>
          <cell r="Q181" t="str">
            <v>x</v>
          </cell>
          <cell r="S181" t="str">
            <v>x</v>
          </cell>
          <cell r="X181" t="str">
            <v>x</v>
          </cell>
          <cell r="Z181" t="str">
            <v>x</v>
          </cell>
        </row>
        <row r="182">
          <cell r="J182" t="str">
            <v>x</v>
          </cell>
          <cell r="L182" t="str">
            <v>x</v>
          </cell>
          <cell r="Q182" t="str">
            <v>x</v>
          </cell>
          <cell r="S182" t="str">
            <v>x</v>
          </cell>
          <cell r="X182" t="str">
            <v>x</v>
          </cell>
          <cell r="Z182" t="str">
            <v>x</v>
          </cell>
        </row>
        <row r="183">
          <cell r="K183" t="str">
            <v>x</v>
          </cell>
          <cell r="L183" t="str">
            <v>x</v>
          </cell>
          <cell r="R183" t="str">
            <v>x</v>
          </cell>
          <cell r="S183" t="str">
            <v>x</v>
          </cell>
          <cell r="Y183" t="str">
            <v>x</v>
          </cell>
          <cell r="Z183" t="str">
            <v>x</v>
          </cell>
        </row>
        <row r="184">
          <cell r="G184" t="str">
            <v>x</v>
          </cell>
          <cell r="H184" t="str">
            <v>x</v>
          </cell>
          <cell r="I184" t="str">
            <v>x</v>
          </cell>
          <cell r="J184" t="str">
            <v>x</v>
          </cell>
          <cell r="K184" t="str">
            <v>x</v>
          </cell>
          <cell r="L184" t="str">
            <v>x</v>
          </cell>
          <cell r="N184" t="str">
            <v>x</v>
          </cell>
          <cell r="O184" t="str">
            <v>x</v>
          </cell>
          <cell r="P184" t="str">
            <v>x</v>
          </cell>
          <cell r="Q184" t="str">
            <v>x</v>
          </cell>
          <cell r="R184" t="str">
            <v>x</v>
          </cell>
          <cell r="S184" t="str">
            <v>x</v>
          </cell>
          <cell r="U184" t="str">
            <v>x</v>
          </cell>
          <cell r="V184" t="str">
            <v>x</v>
          </cell>
          <cell r="W184" t="str">
            <v>x</v>
          </cell>
          <cell r="X184" t="str">
            <v>x</v>
          </cell>
          <cell r="Y184" t="str">
            <v>x</v>
          </cell>
          <cell r="Z184" t="str">
            <v>x</v>
          </cell>
        </row>
        <row r="185">
          <cell r="I185" t="str">
            <v>x</v>
          </cell>
          <cell r="J185" t="str">
            <v>x</v>
          </cell>
          <cell r="K185" t="str">
            <v>x</v>
          </cell>
          <cell r="P185" t="str">
            <v>x</v>
          </cell>
          <cell r="Q185" t="str">
            <v>x</v>
          </cell>
          <cell r="R185" t="str">
            <v>x</v>
          </cell>
          <cell r="W185" t="str">
            <v>x</v>
          </cell>
          <cell r="X185" t="str">
            <v>x</v>
          </cell>
          <cell r="Y185" t="str">
            <v>x</v>
          </cell>
        </row>
        <row r="208">
          <cell r="I208" t="str">
            <v>x</v>
          </cell>
          <cell r="K208" t="str">
            <v>x</v>
          </cell>
          <cell r="L208" t="str">
            <v>x</v>
          </cell>
          <cell r="P208" t="str">
            <v>x</v>
          </cell>
          <cell r="R208" t="str">
            <v>x</v>
          </cell>
          <cell r="S208" t="str">
            <v>x</v>
          </cell>
          <cell r="W208" t="str">
            <v>x</v>
          </cell>
          <cell r="Y208" t="str">
            <v>x</v>
          </cell>
          <cell r="Z208" t="str">
            <v>x</v>
          </cell>
        </row>
        <row r="209">
          <cell r="I209" t="str">
            <v>x</v>
          </cell>
          <cell r="J209" t="str">
            <v>x</v>
          </cell>
          <cell r="L209" t="str">
            <v>x</v>
          </cell>
          <cell r="P209" t="str">
            <v>x</v>
          </cell>
          <cell r="Q209" t="str">
            <v>x</v>
          </cell>
          <cell r="S209" t="str">
            <v>x</v>
          </cell>
          <cell r="W209" t="str">
            <v>x</v>
          </cell>
          <cell r="X209" t="str">
            <v>x</v>
          </cell>
          <cell r="Z209" t="str">
            <v>x</v>
          </cell>
        </row>
        <row r="210">
          <cell r="I210" t="str">
            <v>x</v>
          </cell>
          <cell r="K210" t="str">
            <v>x</v>
          </cell>
          <cell r="L210" t="str">
            <v>x</v>
          </cell>
          <cell r="P210" t="str">
            <v>x</v>
          </cell>
          <cell r="R210" t="str">
            <v>x</v>
          </cell>
          <cell r="S210" t="str">
            <v>x</v>
          </cell>
          <cell r="W210" t="str">
            <v>x</v>
          </cell>
          <cell r="Y210" t="str">
            <v>x</v>
          </cell>
          <cell r="Z210" t="str">
            <v>x</v>
          </cell>
        </row>
        <row r="211">
          <cell r="I211" t="str">
            <v>x</v>
          </cell>
          <cell r="K211" t="str">
            <v>x</v>
          </cell>
          <cell r="L211" t="str">
            <v>x</v>
          </cell>
          <cell r="P211" t="str">
            <v>x</v>
          </cell>
          <cell r="R211" t="str">
            <v>x</v>
          </cell>
          <cell r="S211" t="str">
            <v>x</v>
          </cell>
          <cell r="W211" t="str">
            <v>x</v>
          </cell>
          <cell r="Y211" t="str">
            <v>x</v>
          </cell>
          <cell r="Z211" t="str">
            <v>x</v>
          </cell>
        </row>
        <row r="214">
          <cell r="G214" t="str">
            <v>x</v>
          </cell>
          <cell r="H214" t="str">
            <v>x</v>
          </cell>
          <cell r="I214" t="str">
            <v>x</v>
          </cell>
          <cell r="J214" t="str">
            <v>x</v>
          </cell>
          <cell r="K214" t="str">
            <v>x</v>
          </cell>
          <cell r="L214" t="str">
            <v>x</v>
          </cell>
          <cell r="N214" t="str">
            <v>x</v>
          </cell>
          <cell r="O214" t="str">
            <v>x</v>
          </cell>
          <cell r="P214" t="str">
            <v>x</v>
          </cell>
          <cell r="Q214" t="str">
            <v>x</v>
          </cell>
          <cell r="R214" t="str">
            <v>x</v>
          </cell>
          <cell r="S214" t="str">
            <v>x</v>
          </cell>
          <cell r="U214" t="str">
            <v>x</v>
          </cell>
          <cell r="V214" t="str">
            <v>x</v>
          </cell>
          <cell r="W214" t="str">
            <v>x</v>
          </cell>
          <cell r="X214" t="str">
            <v>x</v>
          </cell>
          <cell r="Y214" t="str">
            <v>x</v>
          </cell>
          <cell r="Z214" t="str">
            <v>x</v>
          </cell>
        </row>
        <row r="215">
          <cell r="I215" t="str">
            <v>x</v>
          </cell>
          <cell r="J215" t="str">
            <v>x</v>
          </cell>
          <cell r="K215" t="str">
            <v>x</v>
          </cell>
          <cell r="P215" t="str">
            <v>x</v>
          </cell>
          <cell r="Q215" t="str">
            <v>x</v>
          </cell>
          <cell r="R215" t="str">
            <v>x</v>
          </cell>
          <cell r="W215" t="str">
            <v>x</v>
          </cell>
          <cell r="X215" t="str">
            <v>x</v>
          </cell>
          <cell r="Y215" t="str">
            <v>x</v>
          </cell>
        </row>
        <row r="216">
          <cell r="J216" t="str">
            <v>x</v>
          </cell>
          <cell r="L216" t="str">
            <v>x</v>
          </cell>
          <cell r="Q216" t="str">
            <v>x</v>
          </cell>
          <cell r="S216" t="str">
            <v>x</v>
          </cell>
          <cell r="X216" t="str">
            <v>x</v>
          </cell>
          <cell r="Z216" t="str">
            <v>x</v>
          </cell>
        </row>
        <row r="217">
          <cell r="G217" t="str">
            <v>x</v>
          </cell>
          <cell r="H217" t="str">
            <v>x</v>
          </cell>
          <cell r="I217" t="str">
            <v>x</v>
          </cell>
          <cell r="J217" t="str">
            <v>x</v>
          </cell>
          <cell r="K217" t="str">
            <v>x</v>
          </cell>
          <cell r="L217" t="str">
            <v>x</v>
          </cell>
          <cell r="N217" t="str">
            <v>x</v>
          </cell>
          <cell r="O217" t="str">
            <v>x</v>
          </cell>
          <cell r="P217" t="str">
            <v>x</v>
          </cell>
          <cell r="Q217" t="str">
            <v>x</v>
          </cell>
          <cell r="R217" t="str">
            <v>x</v>
          </cell>
          <cell r="S217" t="str">
            <v>x</v>
          </cell>
          <cell r="U217" t="str">
            <v>x</v>
          </cell>
          <cell r="V217" t="str">
            <v>x</v>
          </cell>
          <cell r="W217" t="str">
            <v>x</v>
          </cell>
          <cell r="X217" t="str">
            <v>x</v>
          </cell>
          <cell r="Y217" t="str">
            <v>x</v>
          </cell>
          <cell r="Z217" t="str">
            <v>x</v>
          </cell>
        </row>
        <row r="218">
          <cell r="I218" t="str">
            <v>x</v>
          </cell>
          <cell r="J218" t="str">
            <v>x</v>
          </cell>
          <cell r="K218" t="str">
            <v>x</v>
          </cell>
          <cell r="P218" t="str">
            <v>x</v>
          </cell>
          <cell r="Q218" t="str">
            <v>x</v>
          </cell>
          <cell r="R218" t="str">
            <v>x</v>
          </cell>
          <cell r="W218" t="str">
            <v>x</v>
          </cell>
          <cell r="X218" t="str">
            <v>x</v>
          </cell>
          <cell r="Y218" t="str">
            <v>x</v>
          </cell>
        </row>
        <row r="219">
          <cell r="J219" t="str">
            <v>x</v>
          </cell>
          <cell r="L219" t="str">
            <v>x</v>
          </cell>
          <cell r="Q219" t="str">
            <v>x</v>
          </cell>
          <cell r="S219" t="str">
            <v>x</v>
          </cell>
          <cell r="X219" t="str">
            <v>x</v>
          </cell>
          <cell r="Z219" t="str">
            <v>x</v>
          </cell>
        </row>
        <row r="220">
          <cell r="G220" t="str">
            <v>x</v>
          </cell>
          <cell r="H220" t="str">
            <v>x</v>
          </cell>
          <cell r="I220" t="str">
            <v>x</v>
          </cell>
          <cell r="J220" t="str">
            <v>x</v>
          </cell>
          <cell r="K220" t="str">
            <v>x</v>
          </cell>
          <cell r="L220" t="str">
            <v>x</v>
          </cell>
          <cell r="N220" t="str">
            <v>x</v>
          </cell>
          <cell r="O220" t="str">
            <v>x</v>
          </cell>
          <cell r="P220" t="str">
            <v>x</v>
          </cell>
          <cell r="Q220" t="str">
            <v>x</v>
          </cell>
          <cell r="R220" t="str">
            <v>x</v>
          </cell>
          <cell r="S220" t="str">
            <v>x</v>
          </cell>
          <cell r="U220" t="str">
            <v>x</v>
          </cell>
          <cell r="V220" t="str">
            <v>x</v>
          </cell>
          <cell r="W220" t="str">
            <v>x</v>
          </cell>
          <cell r="X220" t="str">
            <v>x</v>
          </cell>
          <cell r="Y220" t="str">
            <v>x</v>
          </cell>
          <cell r="Z220" t="str">
            <v>x</v>
          </cell>
        </row>
        <row r="221">
          <cell r="I221" t="str">
            <v>x</v>
          </cell>
          <cell r="J221" t="str">
            <v>x</v>
          </cell>
          <cell r="K221" t="str">
            <v>x</v>
          </cell>
          <cell r="P221" t="str">
            <v>x</v>
          </cell>
          <cell r="Q221" t="str">
            <v>x</v>
          </cell>
          <cell r="R221" t="str">
            <v>x</v>
          </cell>
          <cell r="W221" t="str">
            <v>x</v>
          </cell>
          <cell r="X221" t="str">
            <v>x</v>
          </cell>
          <cell r="Y221" t="str">
            <v>x</v>
          </cell>
        </row>
        <row r="222">
          <cell r="J222" t="str">
            <v>x</v>
          </cell>
          <cell r="L222" t="str">
            <v>x</v>
          </cell>
          <cell r="Q222" t="str">
            <v>x</v>
          </cell>
          <cell r="S222" t="str">
            <v>x</v>
          </cell>
          <cell r="X222" t="str">
            <v>x</v>
          </cell>
          <cell r="Z222" t="str">
            <v>x</v>
          </cell>
        </row>
        <row r="224">
          <cell r="G224" t="str">
            <v>x</v>
          </cell>
          <cell r="H224" t="str">
            <v>x</v>
          </cell>
          <cell r="I224" t="str">
            <v>x</v>
          </cell>
          <cell r="J224" t="str">
            <v>x</v>
          </cell>
          <cell r="K224" t="str">
            <v>x</v>
          </cell>
          <cell r="L224" t="str">
            <v>x</v>
          </cell>
          <cell r="N224" t="str">
            <v>x</v>
          </cell>
          <cell r="O224" t="str">
            <v>x</v>
          </cell>
          <cell r="P224" t="str">
            <v>x</v>
          </cell>
          <cell r="Q224" t="str">
            <v>x</v>
          </cell>
          <cell r="R224" t="str">
            <v>x</v>
          </cell>
          <cell r="S224" t="str">
            <v>x</v>
          </cell>
          <cell r="U224" t="str">
            <v>x</v>
          </cell>
          <cell r="V224" t="str">
            <v>x</v>
          </cell>
          <cell r="W224" t="str">
            <v>x</v>
          </cell>
          <cell r="X224" t="str">
            <v>x</v>
          </cell>
          <cell r="Y224" t="str">
            <v>x</v>
          </cell>
          <cell r="Z224" t="str">
            <v>x</v>
          </cell>
        </row>
        <row r="225">
          <cell r="I225" t="str">
            <v>x</v>
          </cell>
          <cell r="J225" t="str">
            <v>x</v>
          </cell>
          <cell r="K225" t="str">
            <v>x</v>
          </cell>
          <cell r="P225" t="str">
            <v>x</v>
          </cell>
          <cell r="Q225" t="str">
            <v>x</v>
          </cell>
          <cell r="R225" t="str">
            <v>x</v>
          </cell>
          <cell r="W225" t="str">
            <v>x</v>
          </cell>
          <cell r="X225" t="str">
            <v>x</v>
          </cell>
          <cell r="Y225" t="str">
            <v>x</v>
          </cell>
        </row>
        <row r="226">
          <cell r="J226" t="str">
            <v>x</v>
          </cell>
          <cell r="L226" t="str">
            <v>x</v>
          </cell>
          <cell r="Q226" t="str">
            <v>x</v>
          </cell>
          <cell r="S226" t="str">
            <v>x</v>
          </cell>
          <cell r="X226" t="str">
            <v>x</v>
          </cell>
          <cell r="Z226" t="str">
            <v>x</v>
          </cell>
        </row>
        <row r="227">
          <cell r="G227" t="str">
            <v>x</v>
          </cell>
          <cell r="H227" t="str">
            <v>x</v>
          </cell>
          <cell r="I227" t="str">
            <v>x</v>
          </cell>
          <cell r="J227" t="str">
            <v>x</v>
          </cell>
          <cell r="K227" t="str">
            <v>x</v>
          </cell>
          <cell r="L227" t="str">
            <v>x</v>
          </cell>
          <cell r="N227" t="str">
            <v>x</v>
          </cell>
          <cell r="O227" t="str">
            <v>x</v>
          </cell>
          <cell r="P227" t="str">
            <v>x</v>
          </cell>
          <cell r="Q227" t="str">
            <v>x</v>
          </cell>
          <cell r="R227" t="str">
            <v>x</v>
          </cell>
          <cell r="S227" t="str">
            <v>x</v>
          </cell>
          <cell r="U227" t="str">
            <v>x</v>
          </cell>
          <cell r="V227" t="str">
            <v>x</v>
          </cell>
          <cell r="W227" t="str">
            <v>x</v>
          </cell>
          <cell r="X227" t="str">
            <v>x</v>
          </cell>
          <cell r="Y227" t="str">
            <v>x</v>
          </cell>
          <cell r="Z227" t="str">
            <v>x</v>
          </cell>
        </row>
        <row r="228">
          <cell r="I228" t="str">
            <v>x</v>
          </cell>
          <cell r="J228" t="str">
            <v>x</v>
          </cell>
          <cell r="K228" t="str">
            <v>x</v>
          </cell>
          <cell r="P228" t="str">
            <v>x</v>
          </cell>
          <cell r="Q228" t="str">
            <v>x</v>
          </cell>
          <cell r="R228" t="str">
            <v>x</v>
          </cell>
          <cell r="W228" t="str">
            <v>x</v>
          </cell>
          <cell r="X228" t="str">
            <v>x</v>
          </cell>
          <cell r="Y228" t="str">
            <v>x</v>
          </cell>
        </row>
        <row r="229">
          <cell r="J229" t="str">
            <v>x</v>
          </cell>
          <cell r="L229" t="str">
            <v>x</v>
          </cell>
          <cell r="Q229" t="str">
            <v>x</v>
          </cell>
          <cell r="S229" t="str">
            <v>x</v>
          </cell>
          <cell r="X229" t="str">
            <v>x</v>
          </cell>
          <cell r="Z229"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J232" t="str">
            <v>x</v>
          </cell>
          <cell r="L232" t="str">
            <v>x</v>
          </cell>
          <cell r="Q232" t="str">
            <v>x</v>
          </cell>
          <cell r="S232" t="str">
            <v>x</v>
          </cell>
          <cell r="X232" t="str">
            <v>x</v>
          </cell>
          <cell r="Z232" t="str">
            <v>x</v>
          </cell>
        </row>
        <row r="234">
          <cell r="I234" t="str">
            <v>x</v>
          </cell>
          <cell r="J234" t="str">
            <v>x</v>
          </cell>
          <cell r="K234" t="str">
            <v>x</v>
          </cell>
          <cell r="P234" t="str">
            <v>x</v>
          </cell>
          <cell r="Q234" t="str">
            <v>x</v>
          </cell>
          <cell r="R234" t="str">
            <v>x</v>
          </cell>
          <cell r="W234" t="str">
            <v>x</v>
          </cell>
          <cell r="X234" t="str">
            <v>x</v>
          </cell>
          <cell r="Y234" t="str">
            <v>x</v>
          </cell>
        </row>
        <row r="235">
          <cell r="J235" t="str">
            <v>x</v>
          </cell>
          <cell r="L235" t="str">
            <v>x</v>
          </cell>
          <cell r="Q235" t="str">
            <v>x</v>
          </cell>
          <cell r="S235" t="str">
            <v>x</v>
          </cell>
          <cell r="X235" t="str">
            <v>x</v>
          </cell>
          <cell r="Z235" t="str">
            <v>x</v>
          </cell>
        </row>
        <row r="237">
          <cell r="I237" t="str">
            <v>x</v>
          </cell>
          <cell r="J237" t="str">
            <v>x</v>
          </cell>
          <cell r="K237" t="str">
            <v>x</v>
          </cell>
          <cell r="P237" t="str">
            <v>x</v>
          </cell>
          <cell r="Q237" t="str">
            <v>x</v>
          </cell>
          <cell r="R237" t="str">
            <v>x</v>
          </cell>
          <cell r="W237" t="str">
            <v>x</v>
          </cell>
          <cell r="X237" t="str">
            <v>x</v>
          </cell>
          <cell r="Y237" t="str">
            <v>x</v>
          </cell>
        </row>
        <row r="238">
          <cell r="K238" t="str">
            <v>x</v>
          </cell>
          <cell r="L238" t="str">
            <v>x</v>
          </cell>
          <cell r="R238" t="str">
            <v>x</v>
          </cell>
          <cell r="S238" t="str">
            <v>x</v>
          </cell>
          <cell r="Y238" t="str">
            <v>x</v>
          </cell>
          <cell r="Z238" t="str">
            <v>x</v>
          </cell>
        </row>
        <row r="240">
          <cell r="G240" t="str">
            <v>x</v>
          </cell>
          <cell r="H240" t="str">
            <v>x</v>
          </cell>
          <cell r="I240" t="str">
            <v>x</v>
          </cell>
          <cell r="J240" t="str">
            <v>x</v>
          </cell>
          <cell r="K240" t="str">
            <v>x</v>
          </cell>
          <cell r="L240" t="str">
            <v>x</v>
          </cell>
          <cell r="N240" t="str">
            <v>x</v>
          </cell>
          <cell r="O240" t="str">
            <v>x</v>
          </cell>
          <cell r="P240" t="str">
            <v>x</v>
          </cell>
          <cell r="Q240" t="str">
            <v>x</v>
          </cell>
          <cell r="R240" t="str">
            <v>x</v>
          </cell>
          <cell r="S240" t="str">
            <v>x</v>
          </cell>
          <cell r="U240" t="str">
            <v>x</v>
          </cell>
          <cell r="V240" t="str">
            <v>x</v>
          </cell>
          <cell r="W240" t="str">
            <v>x</v>
          </cell>
          <cell r="X240" t="str">
            <v>x</v>
          </cell>
          <cell r="Y240" t="str">
            <v>x</v>
          </cell>
          <cell r="Z240" t="str">
            <v>x</v>
          </cell>
        </row>
        <row r="241">
          <cell r="I241" t="str">
            <v>x</v>
          </cell>
          <cell r="J241" t="str">
            <v>x</v>
          </cell>
          <cell r="K241" t="str">
            <v>x</v>
          </cell>
          <cell r="P241" t="str">
            <v>x</v>
          </cell>
          <cell r="Q241" t="str">
            <v>x</v>
          </cell>
          <cell r="R241" t="str">
            <v>x</v>
          </cell>
          <cell r="W241" t="str">
            <v>x</v>
          </cell>
          <cell r="X241" t="str">
            <v>x</v>
          </cell>
          <cell r="Y241" t="str">
            <v>x</v>
          </cell>
        </row>
        <row r="242">
          <cell r="I242" t="str">
            <v>x</v>
          </cell>
          <cell r="J242" t="str">
            <v>x</v>
          </cell>
          <cell r="K242" t="str">
            <v>x</v>
          </cell>
          <cell r="P242" t="str">
            <v>x</v>
          </cell>
          <cell r="Q242" t="str">
            <v>x</v>
          </cell>
          <cell r="R242" t="str">
            <v>x</v>
          </cell>
          <cell r="W242" t="str">
            <v>x</v>
          </cell>
          <cell r="X242" t="str">
            <v>x</v>
          </cell>
          <cell r="Y242" t="str">
            <v>x</v>
          </cell>
        </row>
        <row r="243">
          <cell r="I243" t="str">
            <v>x</v>
          </cell>
          <cell r="J243" t="str">
            <v>x</v>
          </cell>
          <cell r="K243" t="str">
            <v>x</v>
          </cell>
          <cell r="P243" t="str">
            <v>x</v>
          </cell>
          <cell r="Q243" t="str">
            <v>x</v>
          </cell>
          <cell r="R243" t="str">
            <v>x</v>
          </cell>
          <cell r="W243" t="str">
            <v>x</v>
          </cell>
          <cell r="X243" t="str">
            <v>x</v>
          </cell>
          <cell r="Y243" t="str">
            <v>x</v>
          </cell>
        </row>
        <row r="245">
          <cell r="G245" t="str">
            <v>x</v>
          </cell>
          <cell r="H245" t="str">
            <v>x</v>
          </cell>
          <cell r="I245" t="str">
            <v>x</v>
          </cell>
          <cell r="J245" t="str">
            <v>x</v>
          </cell>
          <cell r="K245" t="str">
            <v>x</v>
          </cell>
          <cell r="L245" t="str">
            <v>x</v>
          </cell>
          <cell r="N245" t="str">
            <v>x</v>
          </cell>
          <cell r="O245" t="str">
            <v>x</v>
          </cell>
          <cell r="P245" t="str">
            <v>x</v>
          </cell>
          <cell r="Q245" t="str">
            <v>x</v>
          </cell>
          <cell r="R245" t="str">
            <v>x</v>
          </cell>
          <cell r="S245" t="str">
            <v>x</v>
          </cell>
          <cell r="U245" t="str">
            <v>x</v>
          </cell>
          <cell r="V245" t="str">
            <v>x</v>
          </cell>
          <cell r="W245" t="str">
            <v>x</v>
          </cell>
          <cell r="X245" t="str">
            <v>x</v>
          </cell>
          <cell r="Y245" t="str">
            <v>x</v>
          </cell>
          <cell r="Z245" t="str">
            <v>x</v>
          </cell>
        </row>
        <row r="246">
          <cell r="I246" t="str">
            <v>x</v>
          </cell>
          <cell r="J246" t="str">
            <v>x</v>
          </cell>
          <cell r="K246" t="str">
            <v>x</v>
          </cell>
          <cell r="P246" t="str">
            <v>x</v>
          </cell>
          <cell r="Q246" t="str">
            <v>x</v>
          </cell>
          <cell r="R246" t="str">
            <v>x</v>
          </cell>
          <cell r="W246" t="str">
            <v>x</v>
          </cell>
          <cell r="X246" t="str">
            <v>x</v>
          </cell>
          <cell r="Y246" t="str">
            <v>x</v>
          </cell>
        </row>
        <row r="247">
          <cell r="I247" t="str">
            <v>x</v>
          </cell>
          <cell r="J247" t="str">
            <v>x</v>
          </cell>
          <cell r="K247" t="str">
            <v>x</v>
          </cell>
          <cell r="L247" t="str">
            <v>x</v>
          </cell>
          <cell r="P247" t="str">
            <v>x</v>
          </cell>
          <cell r="Q247" t="str">
            <v>x</v>
          </cell>
          <cell r="R247" t="str">
            <v>x</v>
          </cell>
          <cell r="S247" t="str">
            <v>x</v>
          </cell>
          <cell r="W247" t="str">
            <v>x</v>
          </cell>
          <cell r="X247" t="str">
            <v>x</v>
          </cell>
          <cell r="Y247" t="str">
            <v>x</v>
          </cell>
          <cell r="Z247" t="str">
            <v>x</v>
          </cell>
        </row>
        <row r="248">
          <cell r="J248" t="str">
            <v>x</v>
          </cell>
          <cell r="L248" t="str">
            <v>x</v>
          </cell>
          <cell r="Q248" t="str">
            <v>x</v>
          </cell>
          <cell r="S248" t="str">
            <v>x</v>
          </cell>
          <cell r="X248" t="str">
            <v>x</v>
          </cell>
          <cell r="Z248" t="str">
            <v>x</v>
          </cell>
        </row>
        <row r="249">
          <cell r="J249" t="str">
            <v>x</v>
          </cell>
          <cell r="L249" t="str">
            <v>x</v>
          </cell>
          <cell r="Q249" t="str">
            <v>x</v>
          </cell>
          <cell r="S249" t="str">
            <v>x</v>
          </cell>
          <cell r="X249" t="str">
            <v>x</v>
          </cell>
          <cell r="Z249" t="str">
            <v>x</v>
          </cell>
        </row>
        <row r="250">
          <cell r="K250" t="str">
            <v>x</v>
          </cell>
          <cell r="L250" t="str">
            <v>x</v>
          </cell>
          <cell r="R250" t="str">
            <v>x</v>
          </cell>
          <cell r="S250" t="str">
            <v>x</v>
          </cell>
          <cell r="Y250" t="str">
            <v>x</v>
          </cell>
          <cell r="Z250" t="str">
            <v>x</v>
          </cell>
        </row>
        <row r="251">
          <cell r="G251" t="str">
            <v>x</v>
          </cell>
          <cell r="H251" t="str">
            <v>x</v>
          </cell>
          <cell r="I251" t="str">
            <v>x</v>
          </cell>
          <cell r="J251" t="str">
            <v>x</v>
          </cell>
          <cell r="K251" t="str">
            <v>x</v>
          </cell>
          <cell r="L251" t="str">
            <v>x</v>
          </cell>
          <cell r="N251" t="str">
            <v>x</v>
          </cell>
          <cell r="O251" t="str">
            <v>x</v>
          </cell>
          <cell r="P251" t="str">
            <v>x</v>
          </cell>
          <cell r="Q251" t="str">
            <v>x</v>
          </cell>
          <cell r="R251" t="str">
            <v>x</v>
          </cell>
          <cell r="S251" t="str">
            <v>x</v>
          </cell>
          <cell r="U251" t="str">
            <v>x</v>
          </cell>
          <cell r="V251" t="str">
            <v>x</v>
          </cell>
          <cell r="W251" t="str">
            <v>x</v>
          </cell>
          <cell r="X251" t="str">
            <v>x</v>
          </cell>
          <cell r="Y251" t="str">
            <v>x</v>
          </cell>
          <cell r="Z251" t="str">
            <v>x</v>
          </cell>
        </row>
        <row r="252">
          <cell r="I252" t="str">
            <v>x</v>
          </cell>
          <cell r="J252" t="str">
            <v>x</v>
          </cell>
          <cell r="K252" t="str">
            <v>x</v>
          </cell>
          <cell r="P252" t="str">
            <v>x</v>
          </cell>
          <cell r="Q252" t="str">
            <v>x</v>
          </cell>
          <cell r="R252" t="str">
            <v>x</v>
          </cell>
          <cell r="W252" t="str">
            <v>x</v>
          </cell>
          <cell r="X252" t="str">
            <v>x</v>
          </cell>
          <cell r="Y252" t="str">
            <v>x</v>
          </cell>
        </row>
        <row r="276">
          <cell r="I276" t="str">
            <v>x</v>
          </cell>
          <cell r="K276" t="str">
            <v>x</v>
          </cell>
          <cell r="L276" t="str">
            <v>x</v>
          </cell>
          <cell r="P276" t="str">
            <v>x</v>
          </cell>
          <cell r="R276" t="str">
            <v>x</v>
          </cell>
          <cell r="S276" t="str">
            <v>x</v>
          </cell>
          <cell r="W276" t="str">
            <v>x</v>
          </cell>
          <cell r="Y276" t="str">
            <v>x</v>
          </cell>
          <cell r="Z276" t="str">
            <v>x</v>
          </cell>
        </row>
        <row r="277">
          <cell r="I277" t="str">
            <v>x</v>
          </cell>
          <cell r="J277" t="str">
            <v>x</v>
          </cell>
          <cell r="L277" t="str">
            <v>x</v>
          </cell>
          <cell r="P277" t="str">
            <v>x</v>
          </cell>
          <cell r="Q277" t="str">
            <v>x</v>
          </cell>
          <cell r="S277" t="str">
            <v>x</v>
          </cell>
          <cell r="W277" t="str">
            <v>x</v>
          </cell>
          <cell r="X277" t="str">
            <v>x</v>
          </cell>
          <cell r="Z277" t="str">
            <v>x</v>
          </cell>
        </row>
        <row r="278">
          <cell r="I278" t="str">
            <v>x</v>
          </cell>
          <cell r="K278" t="str">
            <v>x</v>
          </cell>
          <cell r="L278" t="str">
            <v>x</v>
          </cell>
          <cell r="P278" t="str">
            <v>x</v>
          </cell>
          <cell r="R278" t="str">
            <v>x</v>
          </cell>
          <cell r="S278" t="str">
            <v>x</v>
          </cell>
          <cell r="W278" t="str">
            <v>x</v>
          </cell>
          <cell r="Y278" t="str">
            <v>x</v>
          </cell>
          <cell r="Z278" t="str">
            <v>x</v>
          </cell>
        </row>
        <row r="279">
          <cell r="I279" t="str">
            <v>x</v>
          </cell>
          <cell r="K279" t="str">
            <v>x</v>
          </cell>
          <cell r="L279" t="str">
            <v>x</v>
          </cell>
          <cell r="P279" t="str">
            <v>x</v>
          </cell>
          <cell r="R279" t="str">
            <v>x</v>
          </cell>
          <cell r="S279" t="str">
            <v>x</v>
          </cell>
          <cell r="W279" t="str">
            <v>x</v>
          </cell>
          <cell r="Y279" t="str">
            <v>x</v>
          </cell>
          <cell r="Z279" t="str">
            <v>x</v>
          </cell>
        </row>
        <row r="282">
          <cell r="G282" t="str">
            <v>x</v>
          </cell>
          <cell r="H282" t="str">
            <v>x</v>
          </cell>
          <cell r="I282" t="str">
            <v>x</v>
          </cell>
          <cell r="J282" t="str">
            <v>x</v>
          </cell>
          <cell r="K282" t="str">
            <v>x</v>
          </cell>
          <cell r="L282" t="str">
            <v>x</v>
          </cell>
          <cell r="N282" t="str">
            <v>x</v>
          </cell>
          <cell r="O282" t="str">
            <v>x</v>
          </cell>
          <cell r="P282" t="str">
            <v>x</v>
          </cell>
          <cell r="Q282" t="str">
            <v>x</v>
          </cell>
          <cell r="R282" t="str">
            <v>x</v>
          </cell>
          <cell r="S282" t="str">
            <v>x</v>
          </cell>
          <cell r="U282" t="str">
            <v>x</v>
          </cell>
          <cell r="V282" t="str">
            <v>x</v>
          </cell>
          <cell r="W282" t="str">
            <v>x</v>
          </cell>
          <cell r="X282" t="str">
            <v>x</v>
          </cell>
          <cell r="Y282" t="str">
            <v>x</v>
          </cell>
          <cell r="Z282" t="str">
            <v>x</v>
          </cell>
        </row>
        <row r="283">
          <cell r="I283" t="str">
            <v>x</v>
          </cell>
          <cell r="J283" t="str">
            <v>x</v>
          </cell>
          <cell r="K283" t="str">
            <v>x</v>
          </cell>
          <cell r="P283" t="str">
            <v>x</v>
          </cell>
          <cell r="Q283" t="str">
            <v>x</v>
          </cell>
          <cell r="R283" t="str">
            <v>x</v>
          </cell>
          <cell r="W283" t="str">
            <v>x</v>
          </cell>
          <cell r="X283" t="str">
            <v>x</v>
          </cell>
          <cell r="Y283" t="str">
            <v>x</v>
          </cell>
        </row>
        <row r="284">
          <cell r="J284" t="str">
            <v>x</v>
          </cell>
          <cell r="L284" t="str">
            <v>x</v>
          </cell>
          <cell r="Q284" t="str">
            <v>x</v>
          </cell>
          <cell r="S284" t="str">
            <v>x</v>
          </cell>
          <cell r="X284" t="str">
            <v>x</v>
          </cell>
          <cell r="Z284" t="str">
            <v>x</v>
          </cell>
        </row>
        <row r="285">
          <cell r="G285" t="str">
            <v>x</v>
          </cell>
          <cell r="H285" t="str">
            <v>x</v>
          </cell>
          <cell r="I285" t="str">
            <v>x</v>
          </cell>
          <cell r="J285" t="str">
            <v>x</v>
          </cell>
          <cell r="K285" t="str">
            <v>x</v>
          </cell>
          <cell r="L285" t="str">
            <v>x</v>
          </cell>
          <cell r="N285" t="str">
            <v>x</v>
          </cell>
          <cell r="O285" t="str">
            <v>x</v>
          </cell>
          <cell r="P285" t="str">
            <v>x</v>
          </cell>
          <cell r="Q285" t="str">
            <v>x</v>
          </cell>
          <cell r="R285" t="str">
            <v>x</v>
          </cell>
          <cell r="S285" t="str">
            <v>x</v>
          </cell>
          <cell r="U285" t="str">
            <v>x</v>
          </cell>
          <cell r="V285" t="str">
            <v>x</v>
          </cell>
          <cell r="W285" t="str">
            <v>x</v>
          </cell>
          <cell r="X285" t="str">
            <v>x</v>
          </cell>
          <cell r="Y285" t="str">
            <v>x</v>
          </cell>
          <cell r="Z285" t="str">
            <v>x</v>
          </cell>
        </row>
        <row r="286">
          <cell r="I286" t="str">
            <v>x</v>
          </cell>
          <cell r="J286" t="str">
            <v>x</v>
          </cell>
          <cell r="K286" t="str">
            <v>x</v>
          </cell>
          <cell r="P286" t="str">
            <v>x</v>
          </cell>
          <cell r="Q286" t="str">
            <v>x</v>
          </cell>
          <cell r="R286" t="str">
            <v>x</v>
          </cell>
          <cell r="W286" t="str">
            <v>x</v>
          </cell>
          <cell r="X286" t="str">
            <v>x</v>
          </cell>
          <cell r="Y286" t="str">
            <v>x</v>
          </cell>
        </row>
        <row r="287">
          <cell r="J287" t="str">
            <v>x</v>
          </cell>
          <cell r="L287" t="str">
            <v>x</v>
          </cell>
          <cell r="Q287" t="str">
            <v>x</v>
          </cell>
          <cell r="S287" t="str">
            <v>x</v>
          </cell>
          <cell r="X287" t="str">
            <v>x</v>
          </cell>
          <cell r="Z287" t="str">
            <v>x</v>
          </cell>
        </row>
        <row r="288">
          <cell r="G288" t="str">
            <v>x</v>
          </cell>
          <cell r="H288" t="str">
            <v>x</v>
          </cell>
          <cell r="I288" t="str">
            <v>x</v>
          </cell>
          <cell r="J288" t="str">
            <v>x</v>
          </cell>
          <cell r="K288" t="str">
            <v>x</v>
          </cell>
          <cell r="L288" t="str">
            <v>x</v>
          </cell>
          <cell r="N288" t="str">
            <v>x</v>
          </cell>
          <cell r="O288" t="str">
            <v>x</v>
          </cell>
          <cell r="P288" t="str">
            <v>x</v>
          </cell>
          <cell r="Q288" t="str">
            <v>x</v>
          </cell>
          <cell r="R288" t="str">
            <v>x</v>
          </cell>
          <cell r="S288" t="str">
            <v>x</v>
          </cell>
          <cell r="U288" t="str">
            <v>x</v>
          </cell>
          <cell r="V288" t="str">
            <v>x</v>
          </cell>
          <cell r="W288" t="str">
            <v>x</v>
          </cell>
          <cell r="X288" t="str">
            <v>x</v>
          </cell>
          <cell r="Y288" t="str">
            <v>x</v>
          </cell>
          <cell r="Z288" t="str">
            <v>x</v>
          </cell>
        </row>
        <row r="289">
          <cell r="I289" t="str">
            <v>x</v>
          </cell>
          <cell r="J289" t="str">
            <v>x</v>
          </cell>
          <cell r="K289" t="str">
            <v>x</v>
          </cell>
          <cell r="P289" t="str">
            <v>x</v>
          </cell>
          <cell r="Q289" t="str">
            <v>x</v>
          </cell>
          <cell r="R289" t="str">
            <v>x</v>
          </cell>
          <cell r="W289" t="str">
            <v>x</v>
          </cell>
          <cell r="X289" t="str">
            <v>x</v>
          </cell>
          <cell r="Y289" t="str">
            <v>x</v>
          </cell>
        </row>
        <row r="290">
          <cell r="J290" t="str">
            <v>x</v>
          </cell>
          <cell r="L290" t="str">
            <v>x</v>
          </cell>
          <cell r="Q290" t="str">
            <v>x</v>
          </cell>
          <cell r="S290" t="str">
            <v>x</v>
          </cell>
          <cell r="X290" t="str">
            <v>x</v>
          </cell>
          <cell r="Z290" t="str">
            <v>x</v>
          </cell>
        </row>
        <row r="292">
          <cell r="G292" t="str">
            <v>x</v>
          </cell>
          <cell r="H292" t="str">
            <v>x</v>
          </cell>
          <cell r="I292" t="str">
            <v>x</v>
          </cell>
          <cell r="J292" t="str">
            <v>x</v>
          </cell>
          <cell r="K292" t="str">
            <v>x</v>
          </cell>
          <cell r="L292" t="str">
            <v>x</v>
          </cell>
          <cell r="N292" t="str">
            <v>x</v>
          </cell>
          <cell r="O292" t="str">
            <v>x</v>
          </cell>
          <cell r="P292" t="str">
            <v>x</v>
          </cell>
          <cell r="Q292" t="str">
            <v>x</v>
          </cell>
          <cell r="R292" t="str">
            <v>x</v>
          </cell>
          <cell r="S292" t="str">
            <v>x</v>
          </cell>
          <cell r="U292" t="str">
            <v>x</v>
          </cell>
          <cell r="V292" t="str">
            <v>x</v>
          </cell>
          <cell r="W292" t="str">
            <v>x</v>
          </cell>
          <cell r="X292" t="str">
            <v>x</v>
          </cell>
          <cell r="Y292" t="str">
            <v>x</v>
          </cell>
          <cell r="Z292" t="str">
            <v>x</v>
          </cell>
        </row>
        <row r="293">
          <cell r="I293" t="str">
            <v>x</v>
          </cell>
          <cell r="J293" t="str">
            <v>x</v>
          </cell>
          <cell r="K293" t="str">
            <v>x</v>
          </cell>
          <cell r="P293" t="str">
            <v>x</v>
          </cell>
          <cell r="Q293" t="str">
            <v>x</v>
          </cell>
          <cell r="R293" t="str">
            <v>x</v>
          </cell>
          <cell r="W293" t="str">
            <v>x</v>
          </cell>
          <cell r="X293" t="str">
            <v>x</v>
          </cell>
          <cell r="Y293" t="str">
            <v>x</v>
          </cell>
        </row>
        <row r="294">
          <cell r="J294" t="str">
            <v>x</v>
          </cell>
          <cell r="L294" t="str">
            <v>x</v>
          </cell>
          <cell r="Q294" t="str">
            <v>x</v>
          </cell>
          <cell r="S294" t="str">
            <v>x</v>
          </cell>
          <cell r="X294" t="str">
            <v>x</v>
          </cell>
          <cell r="Z294" t="str">
            <v>x</v>
          </cell>
        </row>
        <row r="295">
          <cell r="G295" t="str">
            <v>x</v>
          </cell>
          <cell r="H295" t="str">
            <v>x</v>
          </cell>
          <cell r="I295" t="str">
            <v>x</v>
          </cell>
          <cell r="J295" t="str">
            <v>x</v>
          </cell>
          <cell r="K295" t="str">
            <v>x</v>
          </cell>
          <cell r="L295" t="str">
            <v>x</v>
          </cell>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I296" t="str">
            <v>x</v>
          </cell>
          <cell r="J296" t="str">
            <v>x</v>
          </cell>
          <cell r="K296" t="str">
            <v>x</v>
          </cell>
          <cell r="P296" t="str">
            <v>x</v>
          </cell>
          <cell r="Q296" t="str">
            <v>x</v>
          </cell>
          <cell r="R296" t="str">
            <v>x</v>
          </cell>
          <cell r="W296" t="str">
            <v>x</v>
          </cell>
          <cell r="X296" t="str">
            <v>x</v>
          </cell>
          <cell r="Y296" t="str">
            <v>x</v>
          </cell>
        </row>
        <row r="297">
          <cell r="J297" t="str">
            <v>x</v>
          </cell>
          <cell r="L297" t="str">
            <v>x</v>
          </cell>
          <cell r="Q297" t="str">
            <v>x</v>
          </cell>
          <cell r="S297" t="str">
            <v>x</v>
          </cell>
          <cell r="X297" t="str">
            <v>x</v>
          </cell>
          <cell r="Z297" t="str">
            <v>x</v>
          </cell>
        </row>
        <row r="298">
          <cell r="G298" t="str">
            <v>x</v>
          </cell>
          <cell r="H298" t="str">
            <v>x</v>
          </cell>
          <cell r="I298" t="str">
            <v>x</v>
          </cell>
          <cell r="J298" t="str">
            <v>x</v>
          </cell>
          <cell r="K298" t="str">
            <v>x</v>
          </cell>
          <cell r="L298" t="str">
            <v>x</v>
          </cell>
          <cell r="N298" t="str">
            <v>x</v>
          </cell>
          <cell r="O298" t="str">
            <v>x</v>
          </cell>
          <cell r="P298" t="str">
            <v>x</v>
          </cell>
          <cell r="Q298" t="str">
            <v>x</v>
          </cell>
          <cell r="R298" t="str">
            <v>x</v>
          </cell>
          <cell r="S298" t="str">
            <v>x</v>
          </cell>
          <cell r="U298" t="str">
            <v>x</v>
          </cell>
          <cell r="V298" t="str">
            <v>x</v>
          </cell>
          <cell r="W298" t="str">
            <v>x</v>
          </cell>
          <cell r="X298" t="str">
            <v>x</v>
          </cell>
          <cell r="Y298" t="str">
            <v>x</v>
          </cell>
          <cell r="Z298" t="str">
            <v>x</v>
          </cell>
        </row>
        <row r="299">
          <cell r="I299" t="str">
            <v>x</v>
          </cell>
          <cell r="J299" t="str">
            <v>x</v>
          </cell>
          <cell r="K299" t="str">
            <v>x</v>
          </cell>
          <cell r="P299" t="str">
            <v>x</v>
          </cell>
          <cell r="Q299" t="str">
            <v>x</v>
          </cell>
          <cell r="R299" t="str">
            <v>x</v>
          </cell>
          <cell r="W299" t="str">
            <v>x</v>
          </cell>
          <cell r="X299" t="str">
            <v>x</v>
          </cell>
          <cell r="Y299" t="str">
            <v>x</v>
          </cell>
        </row>
        <row r="300">
          <cell r="J300" t="str">
            <v>x</v>
          </cell>
          <cell r="L300" t="str">
            <v>x</v>
          </cell>
          <cell r="Q300" t="str">
            <v>x</v>
          </cell>
          <cell r="S300" t="str">
            <v>x</v>
          </cell>
          <cell r="X300" t="str">
            <v>x</v>
          </cell>
          <cell r="Z300" t="str">
            <v>x</v>
          </cell>
        </row>
        <row r="302">
          <cell r="I302" t="str">
            <v>x</v>
          </cell>
          <cell r="J302" t="str">
            <v>x</v>
          </cell>
          <cell r="K302" t="str">
            <v>x</v>
          </cell>
          <cell r="P302" t="str">
            <v>x</v>
          </cell>
          <cell r="Q302" t="str">
            <v>x</v>
          </cell>
          <cell r="R302" t="str">
            <v>x</v>
          </cell>
          <cell r="W302" t="str">
            <v>x</v>
          </cell>
          <cell r="X302" t="str">
            <v>x</v>
          </cell>
          <cell r="Y302" t="str">
            <v>x</v>
          </cell>
        </row>
        <row r="303">
          <cell r="J303" t="str">
            <v>x</v>
          </cell>
          <cell r="L303" t="str">
            <v>x</v>
          </cell>
          <cell r="Q303" t="str">
            <v>x</v>
          </cell>
          <cell r="S303" t="str">
            <v>x</v>
          </cell>
          <cell r="X303" t="str">
            <v>x</v>
          </cell>
          <cell r="Z303" t="str">
            <v>x</v>
          </cell>
        </row>
        <row r="305">
          <cell r="I305" t="str">
            <v>x</v>
          </cell>
          <cell r="J305" t="str">
            <v>x</v>
          </cell>
          <cell r="K305" t="str">
            <v>x</v>
          </cell>
          <cell r="P305" t="str">
            <v>x</v>
          </cell>
          <cell r="Q305" t="str">
            <v>x</v>
          </cell>
          <cell r="R305" t="str">
            <v>x</v>
          </cell>
          <cell r="W305" t="str">
            <v>x</v>
          </cell>
          <cell r="X305" t="str">
            <v>x</v>
          </cell>
          <cell r="Y305" t="str">
            <v>x</v>
          </cell>
        </row>
        <row r="306">
          <cell r="K306" t="str">
            <v>x</v>
          </cell>
          <cell r="L306" t="str">
            <v>x</v>
          </cell>
          <cell r="R306" t="str">
            <v>x</v>
          </cell>
          <cell r="S306" t="str">
            <v>x</v>
          </cell>
          <cell r="Y306" t="str">
            <v>x</v>
          </cell>
          <cell r="Z306" t="str">
            <v>x</v>
          </cell>
        </row>
        <row r="308">
          <cell r="G308" t="str">
            <v>x</v>
          </cell>
          <cell r="H308" t="str">
            <v>x</v>
          </cell>
          <cell r="I308" t="str">
            <v>x</v>
          </cell>
          <cell r="J308" t="str">
            <v>x</v>
          </cell>
          <cell r="K308" t="str">
            <v>x</v>
          </cell>
          <cell r="L308" t="str">
            <v>x</v>
          </cell>
          <cell r="N308" t="str">
            <v>x</v>
          </cell>
          <cell r="O308" t="str">
            <v>x</v>
          </cell>
          <cell r="P308" t="str">
            <v>x</v>
          </cell>
          <cell r="Q308" t="str">
            <v>x</v>
          </cell>
          <cell r="R308" t="str">
            <v>x</v>
          </cell>
          <cell r="S308" t="str">
            <v>x</v>
          </cell>
          <cell r="U308" t="str">
            <v>x</v>
          </cell>
          <cell r="V308" t="str">
            <v>x</v>
          </cell>
          <cell r="W308" t="str">
            <v>x</v>
          </cell>
          <cell r="X308" t="str">
            <v>x</v>
          </cell>
          <cell r="Y308" t="str">
            <v>x</v>
          </cell>
          <cell r="Z308" t="str">
            <v>x</v>
          </cell>
        </row>
        <row r="309">
          <cell r="I309" t="str">
            <v>x</v>
          </cell>
          <cell r="J309" t="str">
            <v>x</v>
          </cell>
          <cell r="K309" t="str">
            <v>x</v>
          </cell>
          <cell r="P309" t="str">
            <v>x</v>
          </cell>
          <cell r="Q309" t="str">
            <v>x</v>
          </cell>
          <cell r="R309" t="str">
            <v>x</v>
          </cell>
          <cell r="W309" t="str">
            <v>x</v>
          </cell>
          <cell r="X309" t="str">
            <v>x</v>
          </cell>
          <cell r="Y309" t="str">
            <v>x</v>
          </cell>
        </row>
        <row r="310">
          <cell r="I310" t="str">
            <v>x</v>
          </cell>
          <cell r="J310" t="str">
            <v>x</v>
          </cell>
          <cell r="K310" t="str">
            <v>x</v>
          </cell>
          <cell r="P310" t="str">
            <v>x</v>
          </cell>
          <cell r="Q310" t="str">
            <v>x</v>
          </cell>
          <cell r="R310" t="str">
            <v>x</v>
          </cell>
          <cell r="W310" t="str">
            <v>x</v>
          </cell>
          <cell r="X310" t="str">
            <v>x</v>
          </cell>
          <cell r="Y310" t="str">
            <v>x</v>
          </cell>
        </row>
        <row r="311">
          <cell r="I311" t="str">
            <v>x</v>
          </cell>
          <cell r="J311" t="str">
            <v>x</v>
          </cell>
          <cell r="K311" t="str">
            <v>x</v>
          </cell>
          <cell r="P311" t="str">
            <v>x</v>
          </cell>
          <cell r="Q311" t="str">
            <v>x</v>
          </cell>
          <cell r="R311" t="str">
            <v>x</v>
          </cell>
          <cell r="W311" t="str">
            <v>x</v>
          </cell>
          <cell r="X311" t="str">
            <v>x</v>
          </cell>
          <cell r="Y311" t="str">
            <v>x</v>
          </cell>
        </row>
        <row r="313">
          <cell r="G313" t="str">
            <v>x</v>
          </cell>
          <cell r="H313" t="str">
            <v>x</v>
          </cell>
          <cell r="I313" t="str">
            <v>x</v>
          </cell>
          <cell r="J313" t="str">
            <v>x</v>
          </cell>
          <cell r="K313" t="str">
            <v>x</v>
          </cell>
          <cell r="L313" t="str">
            <v>x</v>
          </cell>
          <cell r="N313" t="str">
            <v>x</v>
          </cell>
          <cell r="O313" t="str">
            <v>x</v>
          </cell>
          <cell r="P313" t="str">
            <v>x</v>
          </cell>
          <cell r="Q313" t="str">
            <v>x</v>
          </cell>
          <cell r="R313" t="str">
            <v>x</v>
          </cell>
          <cell r="S313" t="str">
            <v>x</v>
          </cell>
          <cell r="U313" t="str">
            <v>x</v>
          </cell>
          <cell r="V313" t="str">
            <v>x</v>
          </cell>
          <cell r="W313" t="str">
            <v>x</v>
          </cell>
          <cell r="X313" t="str">
            <v>x</v>
          </cell>
          <cell r="Y313" t="str">
            <v>x</v>
          </cell>
          <cell r="Z313" t="str">
            <v>x</v>
          </cell>
        </row>
        <row r="314">
          <cell r="I314" t="str">
            <v>x</v>
          </cell>
          <cell r="J314" t="str">
            <v>x</v>
          </cell>
          <cell r="K314" t="str">
            <v>x</v>
          </cell>
          <cell r="P314" t="str">
            <v>x</v>
          </cell>
          <cell r="Q314" t="str">
            <v>x</v>
          </cell>
          <cell r="R314" t="str">
            <v>x</v>
          </cell>
          <cell r="W314" t="str">
            <v>x</v>
          </cell>
          <cell r="X314" t="str">
            <v>x</v>
          </cell>
          <cell r="Y314" t="str">
            <v>x</v>
          </cell>
        </row>
        <row r="315">
          <cell r="I315" t="str">
            <v>x</v>
          </cell>
          <cell r="J315" t="str">
            <v>x</v>
          </cell>
          <cell r="K315" t="str">
            <v>x</v>
          </cell>
          <cell r="L315" t="str">
            <v>x</v>
          </cell>
          <cell r="P315" t="str">
            <v>x</v>
          </cell>
          <cell r="Q315" t="str">
            <v>x</v>
          </cell>
          <cell r="R315" t="str">
            <v>x</v>
          </cell>
          <cell r="S315" t="str">
            <v>x</v>
          </cell>
          <cell r="W315" t="str">
            <v>x</v>
          </cell>
          <cell r="X315" t="str">
            <v>x</v>
          </cell>
          <cell r="Y315" t="str">
            <v>x</v>
          </cell>
          <cell r="Z315" t="str">
            <v>x</v>
          </cell>
        </row>
        <row r="316">
          <cell r="J316" t="str">
            <v>x</v>
          </cell>
          <cell r="L316" t="str">
            <v>x</v>
          </cell>
          <cell r="Q316" t="str">
            <v>x</v>
          </cell>
          <cell r="S316" t="str">
            <v>x</v>
          </cell>
          <cell r="X316" t="str">
            <v>x</v>
          </cell>
          <cell r="Z316" t="str">
            <v>x</v>
          </cell>
        </row>
        <row r="317">
          <cell r="J317" t="str">
            <v>x</v>
          </cell>
          <cell r="L317" t="str">
            <v>x</v>
          </cell>
          <cell r="Q317" t="str">
            <v>x</v>
          </cell>
          <cell r="S317" t="str">
            <v>x</v>
          </cell>
          <cell r="X317" t="str">
            <v>x</v>
          </cell>
          <cell r="Z317" t="str">
            <v>x</v>
          </cell>
        </row>
        <row r="318">
          <cell r="K318" t="str">
            <v>x</v>
          </cell>
          <cell r="L318" t="str">
            <v>x</v>
          </cell>
          <cell r="R318" t="str">
            <v>x</v>
          </cell>
          <cell r="S318" t="str">
            <v>x</v>
          </cell>
          <cell r="Y318" t="str">
            <v>x</v>
          </cell>
          <cell r="Z318" t="str">
            <v>x</v>
          </cell>
        </row>
        <row r="319">
          <cell r="G319" t="str">
            <v>x</v>
          </cell>
          <cell r="H319" t="str">
            <v>x</v>
          </cell>
          <cell r="I319" t="str">
            <v>x</v>
          </cell>
          <cell r="J319" t="str">
            <v>x</v>
          </cell>
          <cell r="K319" t="str">
            <v>x</v>
          </cell>
          <cell r="L319" t="str">
            <v>x</v>
          </cell>
          <cell r="N319" t="str">
            <v>x</v>
          </cell>
          <cell r="O319" t="str">
            <v>x</v>
          </cell>
          <cell r="P319" t="str">
            <v>x</v>
          </cell>
          <cell r="Q319" t="str">
            <v>x</v>
          </cell>
          <cell r="R319" t="str">
            <v>x</v>
          </cell>
          <cell r="S319" t="str">
            <v>x</v>
          </cell>
          <cell r="U319" t="str">
            <v>x</v>
          </cell>
          <cell r="V319" t="str">
            <v>x</v>
          </cell>
          <cell r="W319" t="str">
            <v>x</v>
          </cell>
          <cell r="X319" t="str">
            <v>x</v>
          </cell>
          <cell r="Y319" t="str">
            <v>x</v>
          </cell>
          <cell r="Z319" t="str">
            <v>x</v>
          </cell>
        </row>
        <row r="320">
          <cell r="I320" t="str">
            <v>x</v>
          </cell>
          <cell r="J320" t="str">
            <v>x</v>
          </cell>
          <cell r="K320" t="str">
            <v>x</v>
          </cell>
          <cell r="P320" t="str">
            <v>x</v>
          </cell>
          <cell r="Q320" t="str">
            <v>x</v>
          </cell>
          <cell r="R320" t="str">
            <v>x</v>
          </cell>
          <cell r="W320" t="str">
            <v>x</v>
          </cell>
          <cell r="X320" t="str">
            <v>x</v>
          </cell>
          <cell r="Y320" t="str">
            <v>x</v>
          </cell>
        </row>
      </sheetData>
      <sheetData sheetId="5">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20">
          <cell r="W120" t="str">
            <v>x</v>
          </cell>
          <cell r="X120" t="str">
            <v>x</v>
          </cell>
          <cell r="Y120" t="str">
            <v>x</v>
          </cell>
        </row>
        <row r="135">
          <cell r="P135" t="str">
            <v>x</v>
          </cell>
          <cell r="R135" t="str">
            <v>x</v>
          </cell>
          <cell r="S135" t="str">
            <v>x</v>
          </cell>
          <cell r="W135" t="str">
            <v>x</v>
          </cell>
          <cell r="Y135" t="str">
            <v>x</v>
          </cell>
          <cell r="Z135" t="str">
            <v>x</v>
          </cell>
        </row>
        <row r="136">
          <cell r="P136" t="str">
            <v>x</v>
          </cell>
          <cell r="Q136" t="str">
            <v>x</v>
          </cell>
          <cell r="S136" t="str">
            <v>x</v>
          </cell>
          <cell r="W136" t="str">
            <v>x</v>
          </cell>
          <cell r="X136" t="str">
            <v>x</v>
          </cell>
          <cell r="Z136" t="str">
            <v>x</v>
          </cell>
        </row>
        <row r="137">
          <cell r="P137" t="str">
            <v>x</v>
          </cell>
          <cell r="R137" t="str">
            <v>x</v>
          </cell>
          <cell r="S137" t="str">
            <v>x</v>
          </cell>
          <cell r="W137" t="str">
            <v>x</v>
          </cell>
          <cell r="Y137" t="str">
            <v>x</v>
          </cell>
          <cell r="Z137" t="str">
            <v>x</v>
          </cell>
        </row>
        <row r="138">
          <cell r="P138" t="str">
            <v>x</v>
          </cell>
          <cell r="R138" t="str">
            <v>x</v>
          </cell>
          <cell r="S138" t="str">
            <v>x</v>
          </cell>
          <cell r="W138" t="str">
            <v>x</v>
          </cell>
          <cell r="Y138" t="str">
            <v>x</v>
          </cell>
          <cell r="Z138" t="str">
            <v>x</v>
          </cell>
        </row>
        <row r="141">
          <cell r="N141" t="str">
            <v>x</v>
          </cell>
          <cell r="O141" t="str">
            <v>x</v>
          </cell>
          <cell r="P141" t="str">
            <v>x</v>
          </cell>
          <cell r="Q141" t="str">
            <v>x</v>
          </cell>
          <cell r="R141" t="str">
            <v>x</v>
          </cell>
          <cell r="S141" t="str">
            <v>x</v>
          </cell>
          <cell r="U141" t="str">
            <v>x</v>
          </cell>
          <cell r="V141" t="str">
            <v>x</v>
          </cell>
          <cell r="W141" t="str">
            <v>x</v>
          </cell>
          <cell r="X141" t="str">
            <v>x</v>
          </cell>
          <cell r="Y141" t="str">
            <v>x</v>
          </cell>
          <cell r="Z141" t="str">
            <v>x</v>
          </cell>
        </row>
        <row r="142">
          <cell r="P142" t="str">
            <v>x</v>
          </cell>
          <cell r="Q142" t="str">
            <v>x</v>
          </cell>
          <cell r="R142" t="str">
            <v>x</v>
          </cell>
          <cell r="W142" t="str">
            <v>x</v>
          </cell>
          <cell r="X142" t="str">
            <v>x</v>
          </cell>
          <cell r="Y142" t="str">
            <v>x</v>
          </cell>
        </row>
        <row r="143">
          <cell r="Q143" t="str">
            <v>x</v>
          </cell>
          <cell r="S143" t="str">
            <v>x</v>
          </cell>
          <cell r="X143" t="str">
            <v>x</v>
          </cell>
          <cell r="Z143" t="str">
            <v>x</v>
          </cell>
        </row>
        <row r="144">
          <cell r="N144" t="str">
            <v>x</v>
          </cell>
          <cell r="O144" t="str">
            <v>x</v>
          </cell>
          <cell r="P144" t="str">
            <v>x</v>
          </cell>
          <cell r="Q144" t="str">
            <v>x</v>
          </cell>
          <cell r="R144" t="str">
            <v>x</v>
          </cell>
          <cell r="S144" t="str">
            <v>x</v>
          </cell>
          <cell r="U144" t="str">
            <v>x</v>
          </cell>
          <cell r="V144" t="str">
            <v>x</v>
          </cell>
          <cell r="W144" t="str">
            <v>x</v>
          </cell>
          <cell r="X144" t="str">
            <v>x</v>
          </cell>
          <cell r="Y144" t="str">
            <v>x</v>
          </cell>
          <cell r="Z144" t="str">
            <v>x</v>
          </cell>
        </row>
        <row r="145">
          <cell r="P145" t="str">
            <v>x</v>
          </cell>
          <cell r="Q145" t="str">
            <v>x</v>
          </cell>
          <cell r="R145" t="str">
            <v>x</v>
          </cell>
          <cell r="W145" t="str">
            <v>x</v>
          </cell>
          <cell r="X145" t="str">
            <v>x</v>
          </cell>
          <cell r="Y145" t="str">
            <v>x</v>
          </cell>
        </row>
        <row r="146">
          <cell r="Q146" t="str">
            <v>x</v>
          </cell>
          <cell r="S146" t="str">
            <v>x</v>
          </cell>
          <cell r="X146" t="str">
            <v>x</v>
          </cell>
          <cell r="Z146" t="str">
            <v>x</v>
          </cell>
        </row>
        <row r="147">
          <cell r="N147" t="str">
            <v>x</v>
          </cell>
          <cell r="O147" t="str">
            <v>x</v>
          </cell>
          <cell r="P147" t="str">
            <v>x</v>
          </cell>
          <cell r="Q147" t="str">
            <v>x</v>
          </cell>
          <cell r="R147" t="str">
            <v>x</v>
          </cell>
          <cell r="S147" t="str">
            <v>x</v>
          </cell>
          <cell r="U147" t="str">
            <v>x</v>
          </cell>
          <cell r="V147" t="str">
            <v>x</v>
          </cell>
          <cell r="W147" t="str">
            <v>x</v>
          </cell>
          <cell r="X147" t="str">
            <v>x</v>
          </cell>
          <cell r="Y147" t="str">
            <v>x</v>
          </cell>
          <cell r="Z147" t="str">
            <v>x</v>
          </cell>
        </row>
        <row r="148">
          <cell r="P148" t="str">
            <v>x</v>
          </cell>
          <cell r="Q148" t="str">
            <v>x</v>
          </cell>
          <cell r="R148" t="str">
            <v>x</v>
          </cell>
          <cell r="W148" t="str">
            <v>x</v>
          </cell>
          <cell r="X148" t="str">
            <v>x</v>
          </cell>
          <cell r="Y148" t="str">
            <v>x</v>
          </cell>
        </row>
        <row r="149">
          <cell r="Q149" t="str">
            <v>x</v>
          </cell>
          <cell r="S149" t="str">
            <v>x</v>
          </cell>
          <cell r="X149" t="str">
            <v>x</v>
          </cell>
          <cell r="Z149" t="str">
            <v>x</v>
          </cell>
        </row>
        <row r="151">
          <cell r="N151" t="str">
            <v>x</v>
          </cell>
          <cell r="O151" t="str">
            <v>x</v>
          </cell>
          <cell r="P151" t="str">
            <v>x</v>
          </cell>
          <cell r="Q151" t="str">
            <v>x</v>
          </cell>
          <cell r="R151" t="str">
            <v>x</v>
          </cell>
          <cell r="S151" t="str">
            <v>x</v>
          </cell>
          <cell r="U151" t="str">
            <v>x</v>
          </cell>
          <cell r="V151" t="str">
            <v>x</v>
          </cell>
          <cell r="W151" t="str">
            <v>x</v>
          </cell>
          <cell r="X151" t="str">
            <v>x</v>
          </cell>
          <cell r="Y151" t="str">
            <v>x</v>
          </cell>
          <cell r="Z151" t="str">
            <v>x</v>
          </cell>
        </row>
        <row r="152">
          <cell r="P152" t="str">
            <v>x</v>
          </cell>
          <cell r="Q152" t="str">
            <v>x</v>
          </cell>
          <cell r="R152" t="str">
            <v>x</v>
          </cell>
          <cell r="W152" t="str">
            <v>x</v>
          </cell>
          <cell r="X152" t="str">
            <v>x</v>
          </cell>
          <cell r="Y152" t="str">
            <v>x</v>
          </cell>
        </row>
        <row r="153">
          <cell r="Q153" t="str">
            <v>x</v>
          </cell>
          <cell r="S153" t="str">
            <v>x</v>
          </cell>
          <cell r="X153" t="str">
            <v>x</v>
          </cell>
          <cell r="Z153" t="str">
            <v>x</v>
          </cell>
        </row>
        <row r="154">
          <cell r="N154" t="str">
            <v>x</v>
          </cell>
          <cell r="O154" t="str">
            <v>x</v>
          </cell>
          <cell r="P154" t="str">
            <v>x</v>
          </cell>
          <cell r="Q154" t="str">
            <v>x</v>
          </cell>
          <cell r="R154" t="str">
            <v>x</v>
          </cell>
          <cell r="S154" t="str">
            <v>x</v>
          </cell>
          <cell r="U154" t="str">
            <v>x</v>
          </cell>
          <cell r="V154" t="str">
            <v>x</v>
          </cell>
          <cell r="W154" t="str">
            <v>x</v>
          </cell>
          <cell r="X154" t="str">
            <v>x</v>
          </cell>
          <cell r="Y154" t="str">
            <v>x</v>
          </cell>
          <cell r="Z154" t="str">
            <v>x</v>
          </cell>
        </row>
        <row r="155">
          <cell r="P155" t="str">
            <v>x</v>
          </cell>
          <cell r="Q155" t="str">
            <v>x</v>
          </cell>
          <cell r="R155" t="str">
            <v>x</v>
          </cell>
          <cell r="W155" t="str">
            <v>x</v>
          </cell>
          <cell r="X155" t="str">
            <v>x</v>
          </cell>
          <cell r="Y155" t="str">
            <v>x</v>
          </cell>
        </row>
        <row r="156">
          <cell r="Q156" t="str">
            <v>x</v>
          </cell>
          <cell r="S156" t="str">
            <v>x</v>
          </cell>
          <cell r="X156" t="str">
            <v>x</v>
          </cell>
          <cell r="Z156" t="str">
            <v>x</v>
          </cell>
        </row>
        <row r="157">
          <cell r="N157" t="str">
            <v>x</v>
          </cell>
          <cell r="O157" t="str">
            <v>x</v>
          </cell>
          <cell r="P157" t="str">
            <v>x</v>
          </cell>
          <cell r="Q157" t="str">
            <v>x</v>
          </cell>
          <cell r="R157" t="str">
            <v>x</v>
          </cell>
          <cell r="S157" t="str">
            <v>x</v>
          </cell>
          <cell r="U157" t="str">
            <v>x</v>
          </cell>
          <cell r="V157" t="str">
            <v>x</v>
          </cell>
          <cell r="W157" t="str">
            <v>x</v>
          </cell>
          <cell r="X157" t="str">
            <v>x</v>
          </cell>
          <cell r="Y157" t="str">
            <v>x</v>
          </cell>
          <cell r="Z157" t="str">
            <v>x</v>
          </cell>
        </row>
        <row r="158">
          <cell r="P158" t="str">
            <v>x</v>
          </cell>
          <cell r="Q158" t="str">
            <v>x</v>
          </cell>
          <cell r="R158" t="str">
            <v>x</v>
          </cell>
          <cell r="W158" t="str">
            <v>x</v>
          </cell>
          <cell r="X158" t="str">
            <v>x</v>
          </cell>
          <cell r="Y158" t="str">
            <v>x</v>
          </cell>
        </row>
        <row r="159">
          <cell r="Q159" t="str">
            <v>x</v>
          </cell>
          <cell r="S159" t="str">
            <v>x</v>
          </cell>
          <cell r="X159" t="str">
            <v>x</v>
          </cell>
          <cell r="Z159" t="str">
            <v>x</v>
          </cell>
        </row>
        <row r="161">
          <cell r="P161" t="str">
            <v>x</v>
          </cell>
          <cell r="Q161" t="str">
            <v>x</v>
          </cell>
          <cell r="R161" t="str">
            <v>x</v>
          </cell>
          <cell r="W161" t="str">
            <v>x</v>
          </cell>
          <cell r="X161" t="str">
            <v>x</v>
          </cell>
          <cell r="Y161" t="str">
            <v>x</v>
          </cell>
        </row>
        <row r="162">
          <cell r="Q162" t="str">
            <v>x</v>
          </cell>
          <cell r="S162" t="str">
            <v>x</v>
          </cell>
          <cell r="X162" t="str">
            <v>x</v>
          </cell>
          <cell r="Z162" t="str">
            <v>x</v>
          </cell>
        </row>
        <row r="164">
          <cell r="P164" t="str">
            <v>x</v>
          </cell>
          <cell r="Q164" t="str">
            <v>x</v>
          </cell>
          <cell r="R164" t="str">
            <v>x</v>
          </cell>
          <cell r="W164" t="str">
            <v>x</v>
          </cell>
          <cell r="X164" t="str">
            <v>x</v>
          </cell>
          <cell r="Y164" t="str">
            <v>x</v>
          </cell>
        </row>
        <row r="165">
          <cell r="R165" t="str">
            <v>x</v>
          </cell>
          <cell r="S165" t="str">
            <v>x</v>
          </cell>
          <cell r="Y165" t="str">
            <v>x</v>
          </cell>
          <cell r="Z165" t="str">
            <v>x</v>
          </cell>
        </row>
        <row r="167">
          <cell r="N167" t="str">
            <v>x</v>
          </cell>
          <cell r="O167" t="str">
            <v>x</v>
          </cell>
          <cell r="P167" t="str">
            <v>x</v>
          </cell>
          <cell r="Q167" t="str">
            <v>x</v>
          </cell>
          <cell r="R167" t="str">
            <v>x</v>
          </cell>
          <cell r="S167" t="str">
            <v>x</v>
          </cell>
          <cell r="U167" t="str">
            <v>x</v>
          </cell>
          <cell r="V167" t="str">
            <v>x</v>
          </cell>
          <cell r="W167" t="str">
            <v>x</v>
          </cell>
          <cell r="X167" t="str">
            <v>x</v>
          </cell>
          <cell r="Y167" t="str">
            <v>x</v>
          </cell>
          <cell r="Z167" t="str">
            <v>x</v>
          </cell>
        </row>
        <row r="168">
          <cell r="P168" t="str">
            <v>x</v>
          </cell>
          <cell r="Q168" t="str">
            <v>x</v>
          </cell>
          <cell r="R168" t="str">
            <v>x</v>
          </cell>
          <cell r="W168" t="str">
            <v>x</v>
          </cell>
          <cell r="X168" t="str">
            <v>x</v>
          </cell>
          <cell r="Y168" t="str">
            <v>x</v>
          </cell>
        </row>
        <row r="169">
          <cell r="P169" t="str">
            <v>x</v>
          </cell>
          <cell r="Q169" t="str">
            <v>x</v>
          </cell>
          <cell r="R169" t="str">
            <v>x</v>
          </cell>
          <cell r="W169" t="str">
            <v>x</v>
          </cell>
          <cell r="X169" t="str">
            <v>x</v>
          </cell>
          <cell r="Y169" t="str">
            <v>x</v>
          </cell>
        </row>
        <row r="170">
          <cell r="P170" t="str">
            <v>x</v>
          </cell>
          <cell r="Q170" t="str">
            <v>x</v>
          </cell>
          <cell r="R170" t="str">
            <v>x</v>
          </cell>
          <cell r="W170" t="str">
            <v>x</v>
          </cell>
          <cell r="X170" t="str">
            <v>x</v>
          </cell>
          <cell r="Y170" t="str">
            <v>x</v>
          </cell>
        </row>
        <row r="172">
          <cell r="N172" t="str">
            <v>x</v>
          </cell>
          <cell r="O172" t="str">
            <v>x</v>
          </cell>
          <cell r="P172" t="str">
            <v>x</v>
          </cell>
          <cell r="Q172" t="str">
            <v>x</v>
          </cell>
          <cell r="R172" t="str">
            <v>x</v>
          </cell>
          <cell r="S172" t="str">
            <v>x</v>
          </cell>
          <cell r="U172" t="str">
            <v>x</v>
          </cell>
          <cell r="V172" t="str">
            <v>x</v>
          </cell>
          <cell r="W172" t="str">
            <v>x</v>
          </cell>
          <cell r="X172" t="str">
            <v>x</v>
          </cell>
          <cell r="Y172" t="str">
            <v>x</v>
          </cell>
          <cell r="Z172" t="str">
            <v>x</v>
          </cell>
        </row>
        <row r="173">
          <cell r="P173" t="str">
            <v>x</v>
          </cell>
          <cell r="Q173" t="str">
            <v>x</v>
          </cell>
          <cell r="R173" t="str">
            <v>x</v>
          </cell>
          <cell r="W173" t="str">
            <v>x</v>
          </cell>
          <cell r="X173" t="str">
            <v>x</v>
          </cell>
          <cell r="Y173" t="str">
            <v>x</v>
          </cell>
        </row>
        <row r="174">
          <cell r="P174" t="str">
            <v>x</v>
          </cell>
          <cell r="Q174" t="str">
            <v>x</v>
          </cell>
          <cell r="R174" t="str">
            <v>x</v>
          </cell>
          <cell r="S174" t="str">
            <v>x</v>
          </cell>
          <cell r="W174" t="str">
            <v>x</v>
          </cell>
          <cell r="X174" t="str">
            <v>x</v>
          </cell>
          <cell r="Y174" t="str">
            <v>x</v>
          </cell>
          <cell r="Z174" t="str">
            <v>x</v>
          </cell>
        </row>
        <row r="175">
          <cell r="Q175" t="str">
            <v>x</v>
          </cell>
          <cell r="S175" t="str">
            <v>x</v>
          </cell>
          <cell r="X175" t="str">
            <v>x</v>
          </cell>
          <cell r="Z175" t="str">
            <v>x</v>
          </cell>
        </row>
        <row r="176">
          <cell r="Q176" t="str">
            <v>x</v>
          </cell>
          <cell r="S176" t="str">
            <v>x</v>
          </cell>
          <cell r="X176" t="str">
            <v>x</v>
          </cell>
          <cell r="Z176" t="str">
            <v>x</v>
          </cell>
        </row>
        <row r="177">
          <cell r="R177" t="str">
            <v>x</v>
          </cell>
          <cell r="S177" t="str">
            <v>x</v>
          </cell>
          <cell r="Y177" t="str">
            <v>x</v>
          </cell>
          <cell r="Z177" t="str">
            <v>x</v>
          </cell>
        </row>
        <row r="178">
          <cell r="N178" t="str">
            <v>x</v>
          </cell>
          <cell r="O178" t="str">
            <v>x</v>
          </cell>
          <cell r="P178" t="str">
            <v>x</v>
          </cell>
          <cell r="Q178" t="str">
            <v>x</v>
          </cell>
          <cell r="R178" t="str">
            <v>x</v>
          </cell>
          <cell r="S178" t="str">
            <v>x</v>
          </cell>
          <cell r="U178" t="str">
            <v>x</v>
          </cell>
          <cell r="V178" t="str">
            <v>x</v>
          </cell>
          <cell r="W178" t="str">
            <v>x</v>
          </cell>
          <cell r="X178" t="str">
            <v>x</v>
          </cell>
          <cell r="Y178" t="str">
            <v>x</v>
          </cell>
          <cell r="Z178" t="str">
            <v>x</v>
          </cell>
        </row>
        <row r="179">
          <cell r="P179" t="str">
            <v>x</v>
          </cell>
          <cell r="Q179" t="str">
            <v>x</v>
          </cell>
          <cell r="R179" t="str">
            <v>x</v>
          </cell>
          <cell r="W179" t="str">
            <v>x</v>
          </cell>
          <cell r="X179" t="str">
            <v>x</v>
          </cell>
          <cell r="Y179" t="str">
            <v>x</v>
          </cell>
        </row>
        <row r="180">
          <cell r="P180" t="str">
            <v>x</v>
          </cell>
          <cell r="Q180" t="str">
            <v>x</v>
          </cell>
          <cell r="R180" t="str">
            <v>x</v>
          </cell>
          <cell r="W180" t="str">
            <v>x</v>
          </cell>
          <cell r="X180" t="str">
            <v>x</v>
          </cell>
          <cell r="Y180" t="str">
            <v>x</v>
          </cell>
        </row>
        <row r="196">
          <cell r="P196" t="str">
            <v>x</v>
          </cell>
          <cell r="R196" t="str">
            <v>x</v>
          </cell>
          <cell r="S196" t="str">
            <v>x</v>
          </cell>
          <cell r="W196" t="str">
            <v>x</v>
          </cell>
          <cell r="Y196" t="str">
            <v>x</v>
          </cell>
          <cell r="Z196" t="str">
            <v>x</v>
          </cell>
        </row>
        <row r="197">
          <cell r="P197" t="str">
            <v>x</v>
          </cell>
          <cell r="Q197" t="str">
            <v>x</v>
          </cell>
          <cell r="S197" t="str">
            <v>x</v>
          </cell>
          <cell r="W197" t="str">
            <v>x</v>
          </cell>
          <cell r="X197" t="str">
            <v>x</v>
          </cell>
          <cell r="Z197" t="str">
            <v>x</v>
          </cell>
        </row>
        <row r="198">
          <cell r="P198" t="str">
            <v>x</v>
          </cell>
          <cell r="R198" t="str">
            <v>x</v>
          </cell>
          <cell r="S198" t="str">
            <v>x</v>
          </cell>
          <cell r="W198" t="str">
            <v>x</v>
          </cell>
          <cell r="Y198" t="str">
            <v>x</v>
          </cell>
          <cell r="Z198" t="str">
            <v>x</v>
          </cell>
        </row>
        <row r="199">
          <cell r="P199" t="str">
            <v>x</v>
          </cell>
          <cell r="R199" t="str">
            <v>x</v>
          </cell>
          <cell r="S199" t="str">
            <v>x</v>
          </cell>
          <cell r="W199" t="str">
            <v>x</v>
          </cell>
          <cell r="Y199" t="str">
            <v>x</v>
          </cell>
          <cell r="Z199" t="str">
            <v>x</v>
          </cell>
        </row>
        <row r="202">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P203" t="str">
            <v>x</v>
          </cell>
          <cell r="Q203" t="str">
            <v>x</v>
          </cell>
          <cell r="R203" t="str">
            <v>x</v>
          </cell>
          <cell r="W203" t="str">
            <v>x</v>
          </cell>
          <cell r="X203" t="str">
            <v>x</v>
          </cell>
          <cell r="Y203" t="str">
            <v>x</v>
          </cell>
        </row>
        <row r="204">
          <cell r="Q204" t="str">
            <v>x</v>
          </cell>
          <cell r="S204" t="str">
            <v>x</v>
          </cell>
          <cell r="X204" t="str">
            <v>x</v>
          </cell>
          <cell r="Z204" t="str">
            <v>x</v>
          </cell>
        </row>
        <row r="205">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P206" t="str">
            <v>x</v>
          </cell>
          <cell r="Q206" t="str">
            <v>x</v>
          </cell>
          <cell r="R206" t="str">
            <v>x</v>
          </cell>
          <cell r="W206" t="str">
            <v>x</v>
          </cell>
          <cell r="X206" t="str">
            <v>x</v>
          </cell>
          <cell r="Y206" t="str">
            <v>x</v>
          </cell>
        </row>
        <row r="207">
          <cell r="Q207" t="str">
            <v>x</v>
          </cell>
          <cell r="S207" t="str">
            <v>x</v>
          </cell>
          <cell r="X207" t="str">
            <v>x</v>
          </cell>
          <cell r="Z207" t="str">
            <v>x</v>
          </cell>
        </row>
        <row r="208">
          <cell r="N208" t="str">
            <v>x</v>
          </cell>
          <cell r="O208" t="str">
            <v>x</v>
          </cell>
          <cell r="P208" t="str">
            <v>x</v>
          </cell>
          <cell r="Q208" t="str">
            <v>x</v>
          </cell>
          <cell r="R208" t="str">
            <v>x</v>
          </cell>
          <cell r="S208" t="str">
            <v>x</v>
          </cell>
          <cell r="U208" t="str">
            <v>x</v>
          </cell>
          <cell r="V208" t="str">
            <v>x</v>
          </cell>
          <cell r="W208" t="str">
            <v>x</v>
          </cell>
          <cell r="X208" t="str">
            <v>x</v>
          </cell>
          <cell r="Y208" t="str">
            <v>x</v>
          </cell>
          <cell r="Z208" t="str">
            <v>x</v>
          </cell>
        </row>
        <row r="209">
          <cell r="P209" t="str">
            <v>x</v>
          </cell>
          <cell r="Q209" t="str">
            <v>x</v>
          </cell>
          <cell r="R209" t="str">
            <v>x</v>
          </cell>
          <cell r="W209" t="str">
            <v>x</v>
          </cell>
          <cell r="X209" t="str">
            <v>x</v>
          </cell>
          <cell r="Y209" t="str">
            <v>x</v>
          </cell>
        </row>
        <row r="210">
          <cell r="Q210" t="str">
            <v>x</v>
          </cell>
          <cell r="S210" t="str">
            <v>x</v>
          </cell>
          <cell r="X210" t="str">
            <v>x</v>
          </cell>
          <cell r="Z210" t="str">
            <v>x</v>
          </cell>
        </row>
        <row r="212">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P213" t="str">
            <v>x</v>
          </cell>
          <cell r="Q213" t="str">
            <v>x</v>
          </cell>
          <cell r="R213" t="str">
            <v>x</v>
          </cell>
          <cell r="W213" t="str">
            <v>x</v>
          </cell>
          <cell r="X213" t="str">
            <v>x</v>
          </cell>
          <cell r="Y213" t="str">
            <v>x</v>
          </cell>
        </row>
        <row r="214">
          <cell r="Q214" t="str">
            <v>x</v>
          </cell>
          <cell r="S214" t="str">
            <v>x</v>
          </cell>
          <cell r="X214" t="str">
            <v>x</v>
          </cell>
          <cell r="Z214" t="str">
            <v>x</v>
          </cell>
        </row>
        <row r="215">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P216" t="str">
            <v>x</v>
          </cell>
          <cell r="Q216" t="str">
            <v>x</v>
          </cell>
          <cell r="R216" t="str">
            <v>x</v>
          </cell>
          <cell r="W216" t="str">
            <v>x</v>
          </cell>
          <cell r="X216" t="str">
            <v>x</v>
          </cell>
          <cell r="Y216" t="str">
            <v>x</v>
          </cell>
        </row>
        <row r="217">
          <cell r="Q217" t="str">
            <v>x</v>
          </cell>
          <cell r="S217" t="str">
            <v>x</v>
          </cell>
          <cell r="X217" t="str">
            <v>x</v>
          </cell>
          <cell r="Z217" t="str">
            <v>x</v>
          </cell>
        </row>
        <row r="218">
          <cell r="N218" t="str">
            <v>x</v>
          </cell>
          <cell r="O218" t="str">
            <v>x</v>
          </cell>
          <cell r="P218" t="str">
            <v>x</v>
          </cell>
          <cell r="Q218" t="str">
            <v>x</v>
          </cell>
          <cell r="R218" t="str">
            <v>x</v>
          </cell>
          <cell r="S218" t="str">
            <v>x</v>
          </cell>
          <cell r="U218" t="str">
            <v>x</v>
          </cell>
          <cell r="V218" t="str">
            <v>x</v>
          </cell>
          <cell r="W218" t="str">
            <v>x</v>
          </cell>
          <cell r="X218" t="str">
            <v>x</v>
          </cell>
          <cell r="Y218" t="str">
            <v>x</v>
          </cell>
          <cell r="Z218" t="str">
            <v>x</v>
          </cell>
        </row>
        <row r="219">
          <cell r="P219" t="str">
            <v>x</v>
          </cell>
          <cell r="Q219" t="str">
            <v>x</v>
          </cell>
          <cell r="R219" t="str">
            <v>x</v>
          </cell>
          <cell r="W219" t="str">
            <v>x</v>
          </cell>
          <cell r="X219" t="str">
            <v>x</v>
          </cell>
          <cell r="Y219" t="str">
            <v>x</v>
          </cell>
        </row>
        <row r="220">
          <cell r="Q220" t="str">
            <v>x</v>
          </cell>
          <cell r="S220" t="str">
            <v>x</v>
          </cell>
          <cell r="X220" t="str">
            <v>x</v>
          </cell>
          <cell r="Z220" t="str">
            <v>x</v>
          </cell>
        </row>
        <row r="222">
          <cell r="P222" t="str">
            <v>x</v>
          </cell>
          <cell r="Q222" t="str">
            <v>x</v>
          </cell>
          <cell r="R222" t="str">
            <v>x</v>
          </cell>
          <cell r="W222" t="str">
            <v>x</v>
          </cell>
          <cell r="X222" t="str">
            <v>x</v>
          </cell>
          <cell r="Y222" t="str">
            <v>x</v>
          </cell>
        </row>
        <row r="223">
          <cell r="Q223" t="str">
            <v>x</v>
          </cell>
          <cell r="S223" t="str">
            <v>x</v>
          </cell>
          <cell r="X223" t="str">
            <v>x</v>
          </cell>
          <cell r="Z223" t="str">
            <v>x</v>
          </cell>
        </row>
        <row r="225">
          <cell r="P225" t="str">
            <v>x</v>
          </cell>
          <cell r="Q225" t="str">
            <v>x</v>
          </cell>
          <cell r="R225" t="str">
            <v>x</v>
          </cell>
          <cell r="W225" t="str">
            <v>x</v>
          </cell>
          <cell r="X225" t="str">
            <v>x</v>
          </cell>
          <cell r="Y225" t="str">
            <v>x</v>
          </cell>
        </row>
        <row r="226">
          <cell r="R226" t="str">
            <v>x</v>
          </cell>
          <cell r="S226" t="str">
            <v>x</v>
          </cell>
          <cell r="Y226" t="str">
            <v>x</v>
          </cell>
          <cell r="Z226" t="str">
            <v>x</v>
          </cell>
        </row>
        <row r="228">
          <cell r="N228" t="str">
            <v>x</v>
          </cell>
          <cell r="O228" t="str">
            <v>x</v>
          </cell>
          <cell r="P228" t="str">
            <v>x</v>
          </cell>
          <cell r="Q228" t="str">
            <v>x</v>
          </cell>
          <cell r="R228" t="str">
            <v>x</v>
          </cell>
          <cell r="S228" t="str">
            <v>x</v>
          </cell>
          <cell r="U228" t="str">
            <v>x</v>
          </cell>
          <cell r="V228" t="str">
            <v>x</v>
          </cell>
          <cell r="W228" t="str">
            <v>x</v>
          </cell>
          <cell r="X228" t="str">
            <v>x</v>
          </cell>
          <cell r="Y228" t="str">
            <v>x</v>
          </cell>
          <cell r="Z228" t="str">
            <v>x</v>
          </cell>
        </row>
        <row r="229">
          <cell r="P229" t="str">
            <v>x</v>
          </cell>
          <cell r="Q229" t="str">
            <v>x</v>
          </cell>
          <cell r="R229" t="str">
            <v>x</v>
          </cell>
          <cell r="W229" t="str">
            <v>x</v>
          </cell>
          <cell r="X229" t="str">
            <v>x</v>
          </cell>
          <cell r="Y229" t="str">
            <v>x</v>
          </cell>
        </row>
        <row r="230">
          <cell r="P230" t="str">
            <v>x</v>
          </cell>
          <cell r="Q230" t="str">
            <v>x</v>
          </cell>
          <cell r="R230" t="str">
            <v>x</v>
          </cell>
          <cell r="W230" t="str">
            <v>x</v>
          </cell>
          <cell r="X230" t="str">
            <v>x</v>
          </cell>
          <cell r="Y230" t="str">
            <v>x</v>
          </cell>
        </row>
        <row r="231">
          <cell r="P231" t="str">
            <v>x</v>
          </cell>
          <cell r="Q231" t="str">
            <v>x</v>
          </cell>
          <cell r="R231" t="str">
            <v>x</v>
          </cell>
          <cell r="W231" t="str">
            <v>x</v>
          </cell>
          <cell r="X231" t="str">
            <v>x</v>
          </cell>
          <cell r="Y231" t="str">
            <v>x</v>
          </cell>
        </row>
        <row r="233">
          <cell r="N233" t="str">
            <v>x</v>
          </cell>
          <cell r="O233" t="str">
            <v>x</v>
          </cell>
          <cell r="P233" t="str">
            <v>x</v>
          </cell>
          <cell r="Q233" t="str">
            <v>x</v>
          </cell>
          <cell r="R233" t="str">
            <v>x</v>
          </cell>
          <cell r="S233" t="str">
            <v>x</v>
          </cell>
          <cell r="U233" t="str">
            <v>x</v>
          </cell>
          <cell r="V233" t="str">
            <v>x</v>
          </cell>
          <cell r="W233" t="str">
            <v>x</v>
          </cell>
          <cell r="X233" t="str">
            <v>x</v>
          </cell>
          <cell r="Y233" t="str">
            <v>x</v>
          </cell>
          <cell r="Z233" t="str">
            <v>x</v>
          </cell>
        </row>
        <row r="234">
          <cell r="P234" t="str">
            <v>x</v>
          </cell>
          <cell r="Q234" t="str">
            <v>x</v>
          </cell>
          <cell r="R234" t="str">
            <v>x</v>
          </cell>
          <cell r="W234" t="str">
            <v>x</v>
          </cell>
          <cell r="X234" t="str">
            <v>x</v>
          </cell>
          <cell r="Y234" t="str">
            <v>x</v>
          </cell>
        </row>
        <row r="235">
          <cell r="P235" t="str">
            <v>x</v>
          </cell>
          <cell r="Q235" t="str">
            <v>x</v>
          </cell>
          <cell r="R235" t="str">
            <v>x</v>
          </cell>
          <cell r="S235" t="str">
            <v>x</v>
          </cell>
          <cell r="W235" t="str">
            <v>x</v>
          </cell>
          <cell r="X235" t="str">
            <v>x</v>
          </cell>
          <cell r="Y235" t="str">
            <v>x</v>
          </cell>
          <cell r="Z235" t="str">
            <v>x</v>
          </cell>
        </row>
        <row r="236">
          <cell r="Q236" t="str">
            <v>x</v>
          </cell>
          <cell r="S236" t="str">
            <v>x</v>
          </cell>
          <cell r="X236" t="str">
            <v>x</v>
          </cell>
          <cell r="Z236" t="str">
            <v>x</v>
          </cell>
        </row>
        <row r="237">
          <cell r="Q237" t="str">
            <v>x</v>
          </cell>
          <cell r="S237" t="str">
            <v>x</v>
          </cell>
          <cell r="X237" t="str">
            <v>x</v>
          </cell>
          <cell r="Z237" t="str">
            <v>x</v>
          </cell>
        </row>
        <row r="238">
          <cell r="R238" t="str">
            <v>x</v>
          </cell>
          <cell r="S238" t="str">
            <v>x</v>
          </cell>
          <cell r="Y238" t="str">
            <v>x</v>
          </cell>
          <cell r="Z238" t="str">
            <v>x</v>
          </cell>
        </row>
        <row r="239">
          <cell r="N239" t="str">
            <v>x</v>
          </cell>
          <cell r="O239" t="str">
            <v>x</v>
          </cell>
          <cell r="P239" t="str">
            <v>x</v>
          </cell>
          <cell r="Q239" t="str">
            <v>x</v>
          </cell>
          <cell r="R239" t="str">
            <v>x</v>
          </cell>
          <cell r="S239" t="str">
            <v>x</v>
          </cell>
          <cell r="U239" t="str">
            <v>x</v>
          </cell>
          <cell r="V239" t="str">
            <v>x</v>
          </cell>
          <cell r="W239" t="str">
            <v>x</v>
          </cell>
          <cell r="X239" t="str">
            <v>x</v>
          </cell>
          <cell r="Y239" t="str">
            <v>x</v>
          </cell>
          <cell r="Z239" t="str">
            <v>x</v>
          </cell>
        </row>
        <row r="240">
          <cell r="P240" t="str">
            <v>x</v>
          </cell>
          <cell r="Q240" t="str">
            <v>x</v>
          </cell>
          <cell r="R240" t="str">
            <v>x</v>
          </cell>
          <cell r="W240" t="str">
            <v>x</v>
          </cell>
          <cell r="X240" t="str">
            <v>x</v>
          </cell>
          <cell r="Y240" t="str">
            <v>x</v>
          </cell>
        </row>
        <row r="241">
          <cell r="P241" t="str">
            <v>x</v>
          </cell>
          <cell r="Q241" t="str">
            <v>x</v>
          </cell>
          <cell r="R241" t="str">
            <v>x</v>
          </cell>
          <cell r="W241" t="str">
            <v>x</v>
          </cell>
          <cell r="X241" t="str">
            <v>x</v>
          </cell>
          <cell r="Y241" t="str">
            <v>x</v>
          </cell>
        </row>
        <row r="258">
          <cell r="P258" t="str">
            <v>x</v>
          </cell>
          <cell r="R258" t="str">
            <v>x</v>
          </cell>
          <cell r="S258" t="str">
            <v>x</v>
          </cell>
          <cell r="W258" t="str">
            <v>x</v>
          </cell>
          <cell r="Y258" t="str">
            <v>x</v>
          </cell>
          <cell r="Z258" t="str">
            <v>x</v>
          </cell>
        </row>
        <row r="259">
          <cell r="P259" t="str">
            <v>x</v>
          </cell>
          <cell r="Q259" t="str">
            <v>x</v>
          </cell>
          <cell r="S259" t="str">
            <v>x</v>
          </cell>
          <cell r="W259" t="str">
            <v>x</v>
          </cell>
          <cell r="X259" t="str">
            <v>x</v>
          </cell>
          <cell r="Z259" t="str">
            <v>x</v>
          </cell>
        </row>
        <row r="260">
          <cell r="P260" t="str">
            <v>x</v>
          </cell>
          <cell r="R260" t="str">
            <v>x</v>
          </cell>
          <cell r="S260" t="str">
            <v>x</v>
          </cell>
          <cell r="W260" t="str">
            <v>x</v>
          </cell>
          <cell r="Y260" t="str">
            <v>x</v>
          </cell>
          <cell r="Z260" t="str">
            <v>x</v>
          </cell>
        </row>
        <row r="261">
          <cell r="P261" t="str">
            <v>x</v>
          </cell>
          <cell r="R261" t="str">
            <v>x</v>
          </cell>
          <cell r="S261" t="str">
            <v>x</v>
          </cell>
          <cell r="W261" t="str">
            <v>x</v>
          </cell>
          <cell r="Y261" t="str">
            <v>x</v>
          </cell>
          <cell r="Z261" t="str">
            <v>x</v>
          </cell>
        </row>
        <row r="264">
          <cell r="N264" t="str">
            <v>x</v>
          </cell>
          <cell r="O264" t="str">
            <v>x</v>
          </cell>
          <cell r="P264" t="str">
            <v>x</v>
          </cell>
          <cell r="Q264" t="str">
            <v>x</v>
          </cell>
          <cell r="R264" t="str">
            <v>x</v>
          </cell>
          <cell r="S264" t="str">
            <v>x</v>
          </cell>
          <cell r="U264" t="str">
            <v>x</v>
          </cell>
          <cell r="V264" t="str">
            <v>x</v>
          </cell>
          <cell r="W264" t="str">
            <v>x</v>
          </cell>
          <cell r="X264" t="str">
            <v>x</v>
          </cell>
          <cell r="Y264" t="str">
            <v>x</v>
          </cell>
          <cell r="Z264" t="str">
            <v>x</v>
          </cell>
        </row>
        <row r="265">
          <cell r="P265" t="str">
            <v>x</v>
          </cell>
          <cell r="Q265" t="str">
            <v>x</v>
          </cell>
          <cell r="R265" t="str">
            <v>x</v>
          </cell>
          <cell r="W265" t="str">
            <v>x</v>
          </cell>
          <cell r="X265" t="str">
            <v>x</v>
          </cell>
          <cell r="Y265" t="str">
            <v>x</v>
          </cell>
        </row>
        <row r="266">
          <cell r="Q266" t="str">
            <v>x</v>
          </cell>
          <cell r="S266" t="str">
            <v>x</v>
          </cell>
          <cell r="X266" t="str">
            <v>x</v>
          </cell>
          <cell r="Z266" t="str">
            <v>x</v>
          </cell>
        </row>
        <row r="267">
          <cell r="N267" t="str">
            <v>x</v>
          </cell>
          <cell r="O267" t="str">
            <v>x</v>
          </cell>
          <cell r="P267" t="str">
            <v>x</v>
          </cell>
          <cell r="Q267" t="str">
            <v>x</v>
          </cell>
          <cell r="R267" t="str">
            <v>x</v>
          </cell>
          <cell r="S267" t="str">
            <v>x</v>
          </cell>
          <cell r="U267" t="str">
            <v>x</v>
          </cell>
          <cell r="V267" t="str">
            <v>x</v>
          </cell>
          <cell r="W267" t="str">
            <v>x</v>
          </cell>
          <cell r="X267" t="str">
            <v>x</v>
          </cell>
          <cell r="Y267" t="str">
            <v>x</v>
          </cell>
          <cell r="Z267" t="str">
            <v>x</v>
          </cell>
        </row>
        <row r="268">
          <cell r="P268" t="str">
            <v>x</v>
          </cell>
          <cell r="Q268" t="str">
            <v>x</v>
          </cell>
          <cell r="R268" t="str">
            <v>x</v>
          </cell>
          <cell r="W268" t="str">
            <v>x</v>
          </cell>
          <cell r="X268" t="str">
            <v>x</v>
          </cell>
          <cell r="Y268" t="str">
            <v>x</v>
          </cell>
        </row>
        <row r="269">
          <cell r="Q269" t="str">
            <v>x</v>
          </cell>
          <cell r="S269" t="str">
            <v>x</v>
          </cell>
          <cell r="X269" t="str">
            <v>x</v>
          </cell>
          <cell r="Z269" t="str">
            <v>x</v>
          </cell>
        </row>
        <row r="270">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P271" t="str">
            <v>x</v>
          </cell>
          <cell r="Q271" t="str">
            <v>x</v>
          </cell>
          <cell r="R271" t="str">
            <v>x</v>
          </cell>
          <cell r="W271" t="str">
            <v>x</v>
          </cell>
          <cell r="X271" t="str">
            <v>x</v>
          </cell>
          <cell r="Y271" t="str">
            <v>x</v>
          </cell>
        </row>
        <row r="272">
          <cell r="Q272" t="str">
            <v>x</v>
          </cell>
          <cell r="S272" t="str">
            <v>x</v>
          </cell>
          <cell r="X272" t="str">
            <v>x</v>
          </cell>
          <cell r="Z272" t="str">
            <v>x</v>
          </cell>
        </row>
        <row r="274">
          <cell r="N274" t="str">
            <v>x</v>
          </cell>
          <cell r="O274" t="str">
            <v>x</v>
          </cell>
          <cell r="P274" t="str">
            <v>x</v>
          </cell>
          <cell r="Q274" t="str">
            <v>x</v>
          </cell>
          <cell r="R274" t="str">
            <v>x</v>
          </cell>
          <cell r="S274" t="str">
            <v>x</v>
          </cell>
          <cell r="U274" t="str">
            <v>x</v>
          </cell>
          <cell r="V274" t="str">
            <v>x</v>
          </cell>
          <cell r="W274" t="str">
            <v>x</v>
          </cell>
          <cell r="X274" t="str">
            <v>x</v>
          </cell>
          <cell r="Y274" t="str">
            <v>x</v>
          </cell>
          <cell r="Z274" t="str">
            <v>x</v>
          </cell>
        </row>
        <row r="275">
          <cell r="P275" t="str">
            <v>x</v>
          </cell>
          <cell r="Q275" t="str">
            <v>x</v>
          </cell>
          <cell r="R275" t="str">
            <v>x</v>
          </cell>
          <cell r="W275" t="str">
            <v>x</v>
          </cell>
          <cell r="X275" t="str">
            <v>x</v>
          </cell>
          <cell r="Y275" t="str">
            <v>x</v>
          </cell>
        </row>
        <row r="276">
          <cell r="Q276" t="str">
            <v>x</v>
          </cell>
          <cell r="S276" t="str">
            <v>x</v>
          </cell>
          <cell r="X276" t="str">
            <v>x</v>
          </cell>
          <cell r="Z276" t="str">
            <v>x</v>
          </cell>
        </row>
        <row r="277">
          <cell r="N277" t="str">
            <v>x</v>
          </cell>
          <cell r="O277" t="str">
            <v>x</v>
          </cell>
          <cell r="P277" t="str">
            <v>x</v>
          </cell>
          <cell r="Q277" t="str">
            <v>x</v>
          </cell>
          <cell r="R277" t="str">
            <v>x</v>
          </cell>
          <cell r="S277" t="str">
            <v>x</v>
          </cell>
          <cell r="U277" t="str">
            <v>x</v>
          </cell>
          <cell r="V277" t="str">
            <v>x</v>
          </cell>
          <cell r="W277" t="str">
            <v>x</v>
          </cell>
          <cell r="X277" t="str">
            <v>x</v>
          </cell>
          <cell r="Y277" t="str">
            <v>x</v>
          </cell>
          <cell r="Z277" t="str">
            <v>x</v>
          </cell>
        </row>
        <row r="278">
          <cell r="P278" t="str">
            <v>x</v>
          </cell>
          <cell r="Q278" t="str">
            <v>x</v>
          </cell>
          <cell r="R278" t="str">
            <v>x</v>
          </cell>
          <cell r="W278" t="str">
            <v>x</v>
          </cell>
          <cell r="X278" t="str">
            <v>x</v>
          </cell>
          <cell r="Y278" t="str">
            <v>x</v>
          </cell>
        </row>
        <row r="279">
          <cell r="Q279" t="str">
            <v>x</v>
          </cell>
          <cell r="S279" t="str">
            <v>x</v>
          </cell>
          <cell r="X279" t="str">
            <v>x</v>
          </cell>
          <cell r="Z279" t="str">
            <v>x</v>
          </cell>
        </row>
        <row r="280">
          <cell r="N280" t="str">
            <v>x</v>
          </cell>
          <cell r="O280" t="str">
            <v>x</v>
          </cell>
          <cell r="P280" t="str">
            <v>x</v>
          </cell>
          <cell r="Q280" t="str">
            <v>x</v>
          </cell>
          <cell r="R280" t="str">
            <v>x</v>
          </cell>
          <cell r="S280" t="str">
            <v>x</v>
          </cell>
          <cell r="U280" t="str">
            <v>x</v>
          </cell>
          <cell r="V280" t="str">
            <v>x</v>
          </cell>
          <cell r="W280" t="str">
            <v>x</v>
          </cell>
          <cell r="X280" t="str">
            <v>x</v>
          </cell>
          <cell r="Y280" t="str">
            <v>x</v>
          </cell>
          <cell r="Z280" t="str">
            <v>x</v>
          </cell>
        </row>
        <row r="281">
          <cell r="P281" t="str">
            <v>x</v>
          </cell>
          <cell r="Q281" t="str">
            <v>x</v>
          </cell>
          <cell r="R281" t="str">
            <v>x</v>
          </cell>
          <cell r="W281" t="str">
            <v>x</v>
          </cell>
          <cell r="X281" t="str">
            <v>x</v>
          </cell>
          <cell r="Y281" t="str">
            <v>x</v>
          </cell>
        </row>
        <row r="282">
          <cell r="Q282" t="str">
            <v>x</v>
          </cell>
          <cell r="S282" t="str">
            <v>x</v>
          </cell>
          <cell r="X282" t="str">
            <v>x</v>
          </cell>
          <cell r="Z282" t="str">
            <v>x</v>
          </cell>
        </row>
        <row r="284">
          <cell r="P284" t="str">
            <v>x</v>
          </cell>
          <cell r="Q284" t="str">
            <v>x</v>
          </cell>
          <cell r="R284" t="str">
            <v>x</v>
          </cell>
          <cell r="W284" t="str">
            <v>x</v>
          </cell>
          <cell r="X284" t="str">
            <v>x</v>
          </cell>
          <cell r="Y284" t="str">
            <v>x</v>
          </cell>
        </row>
        <row r="285">
          <cell r="Q285" t="str">
            <v>x</v>
          </cell>
          <cell r="S285" t="str">
            <v>x</v>
          </cell>
          <cell r="X285" t="str">
            <v>x</v>
          </cell>
          <cell r="Z285" t="str">
            <v>x</v>
          </cell>
        </row>
        <row r="287">
          <cell r="P287" t="str">
            <v>x</v>
          </cell>
          <cell r="Q287" t="str">
            <v>x</v>
          </cell>
          <cell r="R287" t="str">
            <v>x</v>
          </cell>
          <cell r="W287" t="str">
            <v>x</v>
          </cell>
          <cell r="X287" t="str">
            <v>x</v>
          </cell>
          <cell r="Y287" t="str">
            <v>x</v>
          </cell>
        </row>
        <row r="288">
          <cell r="R288" t="str">
            <v>x</v>
          </cell>
          <cell r="S288" t="str">
            <v>x</v>
          </cell>
          <cell r="Y288" t="str">
            <v>x</v>
          </cell>
          <cell r="Z288" t="str">
            <v>x</v>
          </cell>
        </row>
        <row r="290">
          <cell r="N290" t="str">
            <v>x</v>
          </cell>
          <cell r="O290" t="str">
            <v>x</v>
          </cell>
          <cell r="P290" t="str">
            <v>x</v>
          </cell>
          <cell r="Q290" t="str">
            <v>x</v>
          </cell>
          <cell r="R290" t="str">
            <v>x</v>
          </cell>
          <cell r="S290" t="str">
            <v>x</v>
          </cell>
          <cell r="U290" t="str">
            <v>x</v>
          </cell>
          <cell r="V290" t="str">
            <v>x</v>
          </cell>
          <cell r="W290" t="str">
            <v>x</v>
          </cell>
          <cell r="X290" t="str">
            <v>x</v>
          </cell>
          <cell r="Y290" t="str">
            <v>x</v>
          </cell>
          <cell r="Z290" t="str">
            <v>x</v>
          </cell>
        </row>
        <row r="291">
          <cell r="P291" t="str">
            <v>x</v>
          </cell>
          <cell r="Q291" t="str">
            <v>x</v>
          </cell>
          <cell r="R291" t="str">
            <v>x</v>
          </cell>
          <cell r="W291" t="str">
            <v>x</v>
          </cell>
          <cell r="X291" t="str">
            <v>x</v>
          </cell>
          <cell r="Y291" t="str">
            <v>x</v>
          </cell>
        </row>
        <row r="292">
          <cell r="P292" t="str">
            <v>x</v>
          </cell>
          <cell r="Q292" t="str">
            <v>x</v>
          </cell>
          <cell r="R292" t="str">
            <v>x</v>
          </cell>
          <cell r="W292" t="str">
            <v>x</v>
          </cell>
          <cell r="X292" t="str">
            <v>x</v>
          </cell>
          <cell r="Y292" t="str">
            <v>x</v>
          </cell>
        </row>
        <row r="293">
          <cell r="P293" t="str">
            <v>x</v>
          </cell>
          <cell r="Q293" t="str">
            <v>x</v>
          </cell>
          <cell r="R293" t="str">
            <v>x</v>
          </cell>
          <cell r="W293" t="str">
            <v>x</v>
          </cell>
          <cell r="X293" t="str">
            <v>x</v>
          </cell>
          <cell r="Y293" t="str">
            <v>x</v>
          </cell>
        </row>
        <row r="295">
          <cell r="N295" t="str">
            <v>x</v>
          </cell>
          <cell r="O295" t="str">
            <v>x</v>
          </cell>
          <cell r="P295" t="str">
            <v>x</v>
          </cell>
          <cell r="Q295" t="str">
            <v>x</v>
          </cell>
          <cell r="R295" t="str">
            <v>x</v>
          </cell>
          <cell r="S295" t="str">
            <v>x</v>
          </cell>
          <cell r="U295" t="str">
            <v>x</v>
          </cell>
          <cell r="V295" t="str">
            <v>x</v>
          </cell>
          <cell r="W295" t="str">
            <v>x</v>
          </cell>
          <cell r="X295" t="str">
            <v>x</v>
          </cell>
          <cell r="Y295" t="str">
            <v>x</v>
          </cell>
          <cell r="Z295" t="str">
            <v>x</v>
          </cell>
        </row>
        <row r="296">
          <cell r="P296" t="str">
            <v>x</v>
          </cell>
          <cell r="Q296" t="str">
            <v>x</v>
          </cell>
          <cell r="R296" t="str">
            <v>x</v>
          </cell>
          <cell r="W296" t="str">
            <v>x</v>
          </cell>
          <cell r="X296" t="str">
            <v>x</v>
          </cell>
          <cell r="Y296" t="str">
            <v>x</v>
          </cell>
        </row>
        <row r="297">
          <cell r="P297" t="str">
            <v>x</v>
          </cell>
          <cell r="Q297" t="str">
            <v>x</v>
          </cell>
          <cell r="R297" t="str">
            <v>x</v>
          </cell>
          <cell r="S297" t="str">
            <v>x</v>
          </cell>
          <cell r="W297" t="str">
            <v>x</v>
          </cell>
          <cell r="X297" t="str">
            <v>x</v>
          </cell>
          <cell r="Y297" t="str">
            <v>x</v>
          </cell>
          <cell r="Z297" t="str">
            <v>x</v>
          </cell>
        </row>
        <row r="298">
          <cell r="Q298" t="str">
            <v>x</v>
          </cell>
          <cell r="S298" t="str">
            <v>x</v>
          </cell>
          <cell r="X298" t="str">
            <v>x</v>
          </cell>
          <cell r="Z298" t="str">
            <v>x</v>
          </cell>
        </row>
        <row r="299">
          <cell r="Q299" t="str">
            <v>x</v>
          </cell>
          <cell r="S299" t="str">
            <v>x</v>
          </cell>
          <cell r="X299" t="str">
            <v>x</v>
          </cell>
          <cell r="Z299" t="str">
            <v>x</v>
          </cell>
        </row>
        <row r="300">
          <cell r="R300" t="str">
            <v>x</v>
          </cell>
          <cell r="S300" t="str">
            <v>x</v>
          </cell>
          <cell r="Y300" t="str">
            <v>x</v>
          </cell>
          <cell r="Z300" t="str">
            <v>x</v>
          </cell>
        </row>
        <row r="301">
          <cell r="N301" t="str">
            <v>x</v>
          </cell>
          <cell r="O301" t="str">
            <v>x</v>
          </cell>
          <cell r="P301" t="str">
            <v>x</v>
          </cell>
          <cell r="Q301" t="str">
            <v>x</v>
          </cell>
          <cell r="R301" t="str">
            <v>x</v>
          </cell>
          <cell r="S301" t="str">
            <v>x</v>
          </cell>
          <cell r="U301" t="str">
            <v>x</v>
          </cell>
          <cell r="V301" t="str">
            <v>x</v>
          </cell>
          <cell r="W301" t="str">
            <v>x</v>
          </cell>
          <cell r="X301" t="str">
            <v>x</v>
          </cell>
          <cell r="Y301" t="str">
            <v>x</v>
          </cell>
          <cell r="Z301" t="str">
            <v>x</v>
          </cell>
        </row>
        <row r="302">
          <cell r="P302" t="str">
            <v>x</v>
          </cell>
          <cell r="Q302" t="str">
            <v>x</v>
          </cell>
          <cell r="R302" t="str">
            <v>x</v>
          </cell>
          <cell r="W302" t="str">
            <v>x</v>
          </cell>
          <cell r="X302" t="str">
            <v>x</v>
          </cell>
          <cell r="Y302" t="str">
            <v>x</v>
          </cell>
        </row>
      </sheetData>
      <sheetData sheetId="6">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7">
        <row r="14">
          <cell r="I14" t="str">
            <v>x</v>
          </cell>
          <cell r="K14" t="str">
            <v>x</v>
          </cell>
          <cell r="L14" t="str">
            <v>x</v>
          </cell>
          <cell r="P14" t="str">
            <v>x</v>
          </cell>
          <cell r="R14" t="str">
            <v>x</v>
          </cell>
          <cell r="S14" t="str">
            <v>x</v>
          </cell>
          <cell r="W14" t="str">
            <v>x</v>
          </cell>
          <cell r="Y14" t="str">
            <v>x</v>
          </cell>
          <cell r="Z14" t="str">
            <v>x</v>
          </cell>
        </row>
        <row r="15">
          <cell r="I15" t="str">
            <v>x</v>
          </cell>
          <cell r="J15" t="str">
            <v>x</v>
          </cell>
          <cell r="L15" t="str">
            <v>x</v>
          </cell>
          <cell r="P15" t="str">
            <v>x</v>
          </cell>
          <cell r="Q15" t="str">
            <v>x</v>
          </cell>
          <cell r="S15" t="str">
            <v>x</v>
          </cell>
          <cell r="W15" t="str">
            <v>x</v>
          </cell>
          <cell r="X15" t="str">
            <v>x</v>
          </cell>
          <cell r="Z15" t="str">
            <v>x</v>
          </cell>
        </row>
        <row r="16">
          <cell r="I16" t="str">
            <v>x</v>
          </cell>
          <cell r="K16" t="str">
            <v>x</v>
          </cell>
          <cell r="L16" t="str">
            <v>x</v>
          </cell>
          <cell r="P16" t="str">
            <v>x</v>
          </cell>
          <cell r="R16" t="str">
            <v>x</v>
          </cell>
          <cell r="S16" t="str">
            <v>x</v>
          </cell>
          <cell r="W16" t="str">
            <v>x</v>
          </cell>
          <cell r="Y16" t="str">
            <v>x</v>
          </cell>
          <cell r="Z16" t="str">
            <v>x</v>
          </cell>
        </row>
        <row r="17">
          <cell r="I17" t="str">
            <v>x</v>
          </cell>
          <cell r="K17" t="str">
            <v>x</v>
          </cell>
          <cell r="L17" t="str">
            <v>x</v>
          </cell>
          <cell r="P17" t="str">
            <v>x</v>
          </cell>
          <cell r="R17" t="str">
            <v>x</v>
          </cell>
          <cell r="S17" t="str">
            <v>x</v>
          </cell>
          <cell r="W17" t="str">
            <v>x</v>
          </cell>
          <cell r="Y17" t="str">
            <v>x</v>
          </cell>
          <cell r="Z17" t="str">
            <v>x</v>
          </cell>
        </row>
        <row r="20">
          <cell r="G20" t="str">
            <v>x</v>
          </cell>
          <cell r="H20" t="str">
            <v>x</v>
          </cell>
          <cell r="I20" t="str">
            <v>x</v>
          </cell>
          <cell r="J20" t="str">
            <v>x</v>
          </cell>
          <cell r="K20" t="str">
            <v>x</v>
          </cell>
          <cell r="L20" t="str">
            <v>x</v>
          </cell>
          <cell r="N20" t="str">
            <v>x</v>
          </cell>
          <cell r="O20" t="str">
            <v>x</v>
          </cell>
          <cell r="P20" t="str">
            <v>x</v>
          </cell>
          <cell r="Q20" t="str">
            <v>x</v>
          </cell>
          <cell r="R20" t="str">
            <v>x</v>
          </cell>
          <cell r="S20" t="str">
            <v>x</v>
          </cell>
          <cell r="U20" t="str">
            <v>x</v>
          </cell>
          <cell r="V20" t="str">
            <v>x</v>
          </cell>
          <cell r="W20" t="str">
            <v>x</v>
          </cell>
          <cell r="X20" t="str">
            <v>x</v>
          </cell>
          <cell r="Y20" t="str">
            <v>x</v>
          </cell>
          <cell r="Z20" t="str">
            <v>x</v>
          </cell>
        </row>
        <row r="21">
          <cell r="I21" t="str">
            <v>x</v>
          </cell>
          <cell r="J21" t="str">
            <v>x</v>
          </cell>
          <cell r="K21" t="str">
            <v>x</v>
          </cell>
          <cell r="P21" t="str">
            <v>x</v>
          </cell>
          <cell r="Q21" t="str">
            <v>x</v>
          </cell>
          <cell r="R21" t="str">
            <v>x</v>
          </cell>
          <cell r="W21" t="str">
            <v>x</v>
          </cell>
          <cell r="X21" t="str">
            <v>x</v>
          </cell>
          <cell r="Y21" t="str">
            <v>x</v>
          </cell>
        </row>
        <row r="22">
          <cell r="J22" t="str">
            <v>x</v>
          </cell>
          <cell r="L22" t="str">
            <v>x</v>
          </cell>
          <cell r="Q22" t="str">
            <v>x</v>
          </cell>
          <cell r="S22" t="str">
            <v>x</v>
          </cell>
          <cell r="X22" t="str">
            <v>x</v>
          </cell>
          <cell r="Z22" t="str">
            <v>x</v>
          </cell>
        </row>
        <row r="23">
          <cell r="G23" t="str">
            <v>x</v>
          </cell>
          <cell r="H23" t="str">
            <v>x</v>
          </cell>
          <cell r="I23" t="str">
            <v>x</v>
          </cell>
          <cell r="J23" t="str">
            <v>x</v>
          </cell>
          <cell r="K23" t="str">
            <v>x</v>
          </cell>
          <cell r="L23" t="str">
            <v>x</v>
          </cell>
          <cell r="N23" t="str">
            <v>x</v>
          </cell>
          <cell r="O23" t="str">
            <v>x</v>
          </cell>
          <cell r="P23" t="str">
            <v>x</v>
          </cell>
          <cell r="Q23" t="str">
            <v>x</v>
          </cell>
          <cell r="R23" t="str">
            <v>x</v>
          </cell>
          <cell r="S23" t="str">
            <v>x</v>
          </cell>
          <cell r="U23" t="str">
            <v>x</v>
          </cell>
          <cell r="V23" t="str">
            <v>x</v>
          </cell>
          <cell r="W23" t="str">
            <v>x</v>
          </cell>
          <cell r="X23" t="str">
            <v>x</v>
          </cell>
          <cell r="Y23" t="str">
            <v>x</v>
          </cell>
          <cell r="Z23" t="str">
            <v>x</v>
          </cell>
        </row>
        <row r="24">
          <cell r="I24" t="str">
            <v>x</v>
          </cell>
          <cell r="J24" t="str">
            <v>x</v>
          </cell>
          <cell r="K24" t="str">
            <v>x</v>
          </cell>
          <cell r="P24" t="str">
            <v>x</v>
          </cell>
          <cell r="Q24" t="str">
            <v>x</v>
          </cell>
          <cell r="R24" t="str">
            <v>x</v>
          </cell>
          <cell r="W24" t="str">
            <v>x</v>
          </cell>
          <cell r="X24" t="str">
            <v>x</v>
          </cell>
          <cell r="Y24" t="str">
            <v>x</v>
          </cell>
        </row>
        <row r="25">
          <cell r="J25" t="str">
            <v>x</v>
          </cell>
          <cell r="L25" t="str">
            <v>x</v>
          </cell>
          <cell r="Q25" t="str">
            <v>x</v>
          </cell>
          <cell r="S25" t="str">
            <v>x</v>
          </cell>
          <cell r="X25" t="str">
            <v>x</v>
          </cell>
          <cell r="Z25" t="str">
            <v>x</v>
          </cell>
        </row>
        <row r="26">
          <cell r="G26" t="str">
            <v>x</v>
          </cell>
          <cell r="H26" t="str">
            <v>x</v>
          </cell>
          <cell r="I26" t="str">
            <v>x</v>
          </cell>
          <cell r="J26" t="str">
            <v>x</v>
          </cell>
          <cell r="K26" t="str">
            <v>x</v>
          </cell>
          <cell r="L26" t="str">
            <v>x</v>
          </cell>
          <cell r="N26" t="str">
            <v>x</v>
          </cell>
          <cell r="O26" t="str">
            <v>x</v>
          </cell>
          <cell r="P26" t="str">
            <v>x</v>
          </cell>
          <cell r="Q26" t="str">
            <v>x</v>
          </cell>
          <cell r="R26" t="str">
            <v>x</v>
          </cell>
          <cell r="S26" t="str">
            <v>x</v>
          </cell>
          <cell r="U26" t="str">
            <v>x</v>
          </cell>
          <cell r="V26" t="str">
            <v>x</v>
          </cell>
          <cell r="W26" t="str">
            <v>x</v>
          </cell>
          <cell r="X26" t="str">
            <v>x</v>
          </cell>
          <cell r="Y26" t="str">
            <v>x</v>
          </cell>
          <cell r="Z26" t="str">
            <v>x</v>
          </cell>
        </row>
        <row r="27">
          <cell r="I27" t="str">
            <v>x</v>
          </cell>
          <cell r="J27" t="str">
            <v>x</v>
          </cell>
          <cell r="K27" t="str">
            <v>x</v>
          </cell>
          <cell r="P27" t="str">
            <v>x</v>
          </cell>
          <cell r="Q27" t="str">
            <v>x</v>
          </cell>
          <cell r="R27" t="str">
            <v>x</v>
          </cell>
          <cell r="W27" t="str">
            <v>x</v>
          </cell>
          <cell r="X27" t="str">
            <v>x</v>
          </cell>
          <cell r="Y27" t="str">
            <v>x</v>
          </cell>
        </row>
        <row r="28">
          <cell r="J28" t="str">
            <v>x</v>
          </cell>
          <cell r="L28" t="str">
            <v>x</v>
          </cell>
          <cell r="Q28" t="str">
            <v>x</v>
          </cell>
          <cell r="S28" t="str">
            <v>x</v>
          </cell>
          <cell r="X28" t="str">
            <v>x</v>
          </cell>
          <cell r="Z28" t="str">
            <v>x</v>
          </cell>
        </row>
        <row r="30">
          <cell r="G30" t="str">
            <v>x</v>
          </cell>
          <cell r="H30" t="str">
            <v>x</v>
          </cell>
          <cell r="I30" t="str">
            <v>x</v>
          </cell>
          <cell r="J30" t="str">
            <v>x</v>
          </cell>
          <cell r="K30" t="str">
            <v>x</v>
          </cell>
          <cell r="L30" t="str">
            <v>x</v>
          </cell>
          <cell r="N30" t="str">
            <v>x</v>
          </cell>
          <cell r="O30" t="str">
            <v>x</v>
          </cell>
          <cell r="P30" t="str">
            <v>x</v>
          </cell>
          <cell r="Q30" t="str">
            <v>x</v>
          </cell>
          <cell r="R30" t="str">
            <v>x</v>
          </cell>
          <cell r="S30" t="str">
            <v>x</v>
          </cell>
          <cell r="U30" t="str">
            <v>x</v>
          </cell>
          <cell r="V30" t="str">
            <v>x</v>
          </cell>
          <cell r="W30" t="str">
            <v>x</v>
          </cell>
          <cell r="X30" t="str">
            <v>x</v>
          </cell>
          <cell r="Y30" t="str">
            <v>x</v>
          </cell>
          <cell r="Z30" t="str">
            <v>x</v>
          </cell>
        </row>
        <row r="31">
          <cell r="I31" t="str">
            <v>x</v>
          </cell>
          <cell r="J31" t="str">
            <v>x</v>
          </cell>
          <cell r="K31" t="str">
            <v>x</v>
          </cell>
          <cell r="P31" t="str">
            <v>x</v>
          </cell>
          <cell r="Q31" t="str">
            <v>x</v>
          </cell>
          <cell r="R31" t="str">
            <v>x</v>
          </cell>
          <cell r="W31" t="str">
            <v>x</v>
          </cell>
          <cell r="X31" t="str">
            <v>x</v>
          </cell>
          <cell r="Y31" t="str">
            <v>x</v>
          </cell>
        </row>
        <row r="32">
          <cell r="J32" t="str">
            <v>x</v>
          </cell>
          <cell r="L32" t="str">
            <v>x</v>
          </cell>
          <cell r="Q32" t="str">
            <v>x</v>
          </cell>
          <cell r="S32" t="str">
            <v>x</v>
          </cell>
          <cell r="X32" t="str">
            <v>x</v>
          </cell>
          <cell r="Z32" t="str">
            <v>x</v>
          </cell>
        </row>
        <row r="33">
          <cell r="G33" t="str">
            <v>x</v>
          </cell>
          <cell r="H33" t="str">
            <v>x</v>
          </cell>
          <cell r="I33" t="str">
            <v>x</v>
          </cell>
          <cell r="J33" t="str">
            <v>x</v>
          </cell>
          <cell r="K33" t="str">
            <v>x</v>
          </cell>
          <cell r="L33" t="str">
            <v>x</v>
          </cell>
          <cell r="N33" t="str">
            <v>x</v>
          </cell>
          <cell r="O33" t="str">
            <v>x</v>
          </cell>
          <cell r="P33" t="str">
            <v>x</v>
          </cell>
          <cell r="Q33" t="str">
            <v>x</v>
          </cell>
          <cell r="R33" t="str">
            <v>x</v>
          </cell>
          <cell r="S33" t="str">
            <v>x</v>
          </cell>
          <cell r="U33" t="str">
            <v>x</v>
          </cell>
          <cell r="V33" t="str">
            <v>x</v>
          </cell>
          <cell r="W33" t="str">
            <v>x</v>
          </cell>
          <cell r="X33" t="str">
            <v>x</v>
          </cell>
          <cell r="Y33" t="str">
            <v>x</v>
          </cell>
          <cell r="Z33" t="str">
            <v>x</v>
          </cell>
        </row>
        <row r="34">
          <cell r="I34" t="str">
            <v>x</v>
          </cell>
          <cell r="J34" t="str">
            <v>x</v>
          </cell>
          <cell r="K34" t="str">
            <v>x</v>
          </cell>
          <cell r="P34" t="str">
            <v>x</v>
          </cell>
          <cell r="Q34" t="str">
            <v>x</v>
          </cell>
          <cell r="R34" t="str">
            <v>x</v>
          </cell>
          <cell r="W34" t="str">
            <v>x</v>
          </cell>
          <cell r="X34" t="str">
            <v>x</v>
          </cell>
          <cell r="Y34" t="str">
            <v>x</v>
          </cell>
        </row>
        <row r="35">
          <cell r="J35" t="str">
            <v>x</v>
          </cell>
          <cell r="L35" t="str">
            <v>x</v>
          </cell>
          <cell r="Q35" t="str">
            <v>x</v>
          </cell>
          <cell r="S35" t="str">
            <v>x</v>
          </cell>
          <cell r="X35" t="str">
            <v>x</v>
          </cell>
          <cell r="Z35" t="str">
            <v>x</v>
          </cell>
        </row>
        <row r="36">
          <cell r="G36" t="str">
            <v>x</v>
          </cell>
          <cell r="H36" t="str">
            <v>x</v>
          </cell>
          <cell r="I36" t="str">
            <v>x</v>
          </cell>
          <cell r="J36" t="str">
            <v>x</v>
          </cell>
          <cell r="K36" t="str">
            <v>x</v>
          </cell>
          <cell r="L36" t="str">
            <v>x</v>
          </cell>
          <cell r="N36" t="str">
            <v>x</v>
          </cell>
          <cell r="O36" t="str">
            <v>x</v>
          </cell>
          <cell r="P36" t="str">
            <v>x</v>
          </cell>
          <cell r="Q36" t="str">
            <v>x</v>
          </cell>
          <cell r="R36" t="str">
            <v>x</v>
          </cell>
          <cell r="S36" t="str">
            <v>x</v>
          </cell>
          <cell r="U36" t="str">
            <v>x</v>
          </cell>
          <cell r="V36" t="str">
            <v>x</v>
          </cell>
          <cell r="W36" t="str">
            <v>x</v>
          </cell>
          <cell r="X36" t="str">
            <v>x</v>
          </cell>
          <cell r="Y36" t="str">
            <v>x</v>
          </cell>
          <cell r="Z36" t="str">
            <v>x</v>
          </cell>
        </row>
        <row r="37">
          <cell r="I37" t="str">
            <v>x</v>
          </cell>
          <cell r="J37" t="str">
            <v>x</v>
          </cell>
          <cell r="K37" t="str">
            <v>x</v>
          </cell>
          <cell r="P37" t="str">
            <v>x</v>
          </cell>
          <cell r="Q37" t="str">
            <v>x</v>
          </cell>
          <cell r="R37" t="str">
            <v>x</v>
          </cell>
          <cell r="W37" t="str">
            <v>x</v>
          </cell>
          <cell r="X37" t="str">
            <v>x</v>
          </cell>
          <cell r="Y37" t="str">
            <v>x</v>
          </cell>
        </row>
        <row r="38">
          <cell r="J38" t="str">
            <v>x</v>
          </cell>
          <cell r="L38" t="str">
            <v>x</v>
          </cell>
          <cell r="Q38" t="str">
            <v>x</v>
          </cell>
          <cell r="S38" t="str">
            <v>x</v>
          </cell>
          <cell r="X38" t="str">
            <v>x</v>
          </cell>
          <cell r="Z38" t="str">
            <v>x</v>
          </cell>
        </row>
        <row r="40">
          <cell r="I40" t="str">
            <v>x</v>
          </cell>
          <cell r="J40" t="str">
            <v>x</v>
          </cell>
          <cell r="K40" t="str">
            <v>x</v>
          </cell>
          <cell r="P40" t="str">
            <v>x</v>
          </cell>
          <cell r="Q40" t="str">
            <v>x</v>
          </cell>
          <cell r="R40" t="str">
            <v>x</v>
          </cell>
          <cell r="W40" t="str">
            <v>x</v>
          </cell>
          <cell r="X40" t="str">
            <v>x</v>
          </cell>
          <cell r="Y40" t="str">
            <v>x</v>
          </cell>
        </row>
        <row r="41">
          <cell r="J41" t="str">
            <v>x</v>
          </cell>
          <cell r="L41" t="str">
            <v>x</v>
          </cell>
          <cell r="Q41" t="str">
            <v>x</v>
          </cell>
          <cell r="S41" t="str">
            <v>x</v>
          </cell>
          <cell r="X41" t="str">
            <v>x</v>
          </cell>
          <cell r="Z41" t="str">
            <v>x</v>
          </cell>
        </row>
        <row r="43">
          <cell r="I43" t="str">
            <v>x</v>
          </cell>
          <cell r="J43" t="str">
            <v>x</v>
          </cell>
          <cell r="K43" t="str">
            <v>x</v>
          </cell>
          <cell r="P43" t="str">
            <v>x</v>
          </cell>
          <cell r="Q43" t="str">
            <v>x</v>
          </cell>
          <cell r="R43" t="str">
            <v>x</v>
          </cell>
          <cell r="W43" t="str">
            <v>x</v>
          </cell>
          <cell r="X43" t="str">
            <v>x</v>
          </cell>
          <cell r="Y43" t="str">
            <v>x</v>
          </cell>
        </row>
        <row r="44">
          <cell r="K44" t="str">
            <v>x</v>
          </cell>
          <cell r="L44" t="str">
            <v>x</v>
          </cell>
          <cell r="R44" t="str">
            <v>x</v>
          </cell>
          <cell r="S44" t="str">
            <v>x</v>
          </cell>
          <cell r="Y44" t="str">
            <v>x</v>
          </cell>
          <cell r="Z44" t="str">
            <v>x</v>
          </cell>
        </row>
        <row r="46">
          <cell r="G46" t="str">
            <v>x</v>
          </cell>
          <cell r="H46" t="str">
            <v>x</v>
          </cell>
          <cell r="I46" t="str">
            <v>x</v>
          </cell>
          <cell r="J46" t="str">
            <v>x</v>
          </cell>
          <cell r="K46" t="str">
            <v>x</v>
          </cell>
          <cell r="L46" t="str">
            <v>x</v>
          </cell>
          <cell r="N46" t="str">
            <v>x</v>
          </cell>
          <cell r="O46" t="str">
            <v>x</v>
          </cell>
          <cell r="P46" t="str">
            <v>x</v>
          </cell>
          <cell r="Q46" t="str">
            <v>x</v>
          </cell>
          <cell r="R46" t="str">
            <v>x</v>
          </cell>
          <cell r="S46" t="str">
            <v>x</v>
          </cell>
          <cell r="U46" t="str">
            <v>x</v>
          </cell>
          <cell r="V46" t="str">
            <v>x</v>
          </cell>
          <cell r="W46" t="str">
            <v>x</v>
          </cell>
          <cell r="X46" t="str">
            <v>x</v>
          </cell>
          <cell r="Y46" t="str">
            <v>x</v>
          </cell>
          <cell r="Z46" t="str">
            <v>x</v>
          </cell>
        </row>
        <row r="47">
          <cell r="I47" t="str">
            <v>x</v>
          </cell>
          <cell r="J47" t="str">
            <v>x</v>
          </cell>
          <cell r="K47" t="str">
            <v>x</v>
          </cell>
          <cell r="P47" t="str">
            <v>x</v>
          </cell>
          <cell r="Q47" t="str">
            <v>x</v>
          </cell>
          <cell r="R47" t="str">
            <v>x</v>
          </cell>
          <cell r="W47" t="str">
            <v>x</v>
          </cell>
          <cell r="X47" t="str">
            <v>x</v>
          </cell>
          <cell r="Y47" t="str">
            <v>x</v>
          </cell>
        </row>
        <row r="48">
          <cell r="I48" t="str">
            <v>x</v>
          </cell>
          <cell r="J48" t="str">
            <v>x</v>
          </cell>
          <cell r="K48" t="str">
            <v>x</v>
          </cell>
          <cell r="P48" t="str">
            <v>x</v>
          </cell>
          <cell r="Q48" t="str">
            <v>x</v>
          </cell>
          <cell r="R48" t="str">
            <v>x</v>
          </cell>
          <cell r="W48" t="str">
            <v>x</v>
          </cell>
          <cell r="X48" t="str">
            <v>x</v>
          </cell>
          <cell r="Y48" t="str">
            <v>x</v>
          </cell>
        </row>
        <row r="49">
          <cell r="I49" t="str">
            <v>x</v>
          </cell>
          <cell r="J49" t="str">
            <v>x</v>
          </cell>
          <cell r="K49" t="str">
            <v>x</v>
          </cell>
          <cell r="P49" t="str">
            <v>x</v>
          </cell>
          <cell r="Q49" t="str">
            <v>x</v>
          </cell>
          <cell r="R49" t="str">
            <v>x</v>
          </cell>
          <cell r="W49" t="str">
            <v>x</v>
          </cell>
          <cell r="X49" t="str">
            <v>x</v>
          </cell>
          <cell r="Y49" t="str">
            <v>x</v>
          </cell>
        </row>
        <row r="51">
          <cell r="G51" t="str">
            <v>x</v>
          </cell>
          <cell r="H51" t="str">
            <v>x</v>
          </cell>
          <cell r="I51" t="str">
            <v>x</v>
          </cell>
          <cell r="J51" t="str">
            <v>x</v>
          </cell>
          <cell r="K51" t="str">
            <v>x</v>
          </cell>
          <cell r="L51" t="str">
            <v>x</v>
          </cell>
          <cell r="N51" t="str">
            <v>x</v>
          </cell>
          <cell r="O51" t="str">
            <v>x</v>
          </cell>
          <cell r="P51" t="str">
            <v>x</v>
          </cell>
          <cell r="Q51" t="str">
            <v>x</v>
          </cell>
          <cell r="R51" t="str">
            <v>x</v>
          </cell>
          <cell r="S51" t="str">
            <v>x</v>
          </cell>
          <cell r="U51" t="str">
            <v>x</v>
          </cell>
          <cell r="V51" t="str">
            <v>x</v>
          </cell>
          <cell r="W51" t="str">
            <v>x</v>
          </cell>
          <cell r="X51" t="str">
            <v>x</v>
          </cell>
          <cell r="Y51" t="str">
            <v>x</v>
          </cell>
          <cell r="Z51" t="str">
            <v>x</v>
          </cell>
        </row>
        <row r="52">
          <cell r="I52" t="str">
            <v>x</v>
          </cell>
          <cell r="J52" t="str">
            <v>x</v>
          </cell>
          <cell r="K52" t="str">
            <v>x</v>
          </cell>
          <cell r="P52" t="str">
            <v>x</v>
          </cell>
          <cell r="Q52" t="str">
            <v>x</v>
          </cell>
          <cell r="R52" t="str">
            <v>x</v>
          </cell>
          <cell r="W52" t="str">
            <v>x</v>
          </cell>
          <cell r="X52" t="str">
            <v>x</v>
          </cell>
          <cell r="Y52" t="str">
            <v>x</v>
          </cell>
        </row>
        <row r="53">
          <cell r="I53" t="str">
            <v>x</v>
          </cell>
          <cell r="J53" t="str">
            <v>x</v>
          </cell>
          <cell r="K53" t="str">
            <v>x</v>
          </cell>
          <cell r="L53" t="str">
            <v>x</v>
          </cell>
          <cell r="P53" t="str">
            <v>x</v>
          </cell>
          <cell r="Q53" t="str">
            <v>x</v>
          </cell>
          <cell r="R53" t="str">
            <v>x</v>
          </cell>
          <cell r="S53" t="str">
            <v>x</v>
          </cell>
          <cell r="W53" t="str">
            <v>x</v>
          </cell>
          <cell r="X53" t="str">
            <v>x</v>
          </cell>
          <cell r="Y53" t="str">
            <v>x</v>
          </cell>
          <cell r="Z53" t="str">
            <v>x</v>
          </cell>
        </row>
        <row r="54">
          <cell r="J54" t="str">
            <v>x</v>
          </cell>
          <cell r="L54" t="str">
            <v>x</v>
          </cell>
          <cell r="Q54" t="str">
            <v>x</v>
          </cell>
          <cell r="S54" t="str">
            <v>x</v>
          </cell>
          <cell r="X54" t="str">
            <v>x</v>
          </cell>
          <cell r="Z54" t="str">
            <v>x</v>
          </cell>
        </row>
        <row r="55">
          <cell r="J55" t="str">
            <v>x</v>
          </cell>
          <cell r="L55" t="str">
            <v>x</v>
          </cell>
          <cell r="Q55" t="str">
            <v>x</v>
          </cell>
          <cell r="S55" t="str">
            <v>x</v>
          </cell>
          <cell r="X55" t="str">
            <v>x</v>
          </cell>
          <cell r="Z55" t="str">
            <v>x</v>
          </cell>
        </row>
        <row r="56">
          <cell r="K56" t="str">
            <v>x</v>
          </cell>
          <cell r="L56" t="str">
            <v>x</v>
          </cell>
          <cell r="R56" t="str">
            <v>x</v>
          </cell>
          <cell r="S56" t="str">
            <v>x</v>
          </cell>
          <cell r="Y56" t="str">
            <v>x</v>
          </cell>
          <cell r="Z56" t="str">
            <v>x</v>
          </cell>
        </row>
        <row r="57">
          <cell r="G57" t="str">
            <v>x</v>
          </cell>
          <cell r="H57" t="str">
            <v>x</v>
          </cell>
          <cell r="I57" t="str">
            <v>x</v>
          </cell>
          <cell r="J57" t="str">
            <v>x</v>
          </cell>
          <cell r="K57" t="str">
            <v>x</v>
          </cell>
          <cell r="L57" t="str">
            <v>x</v>
          </cell>
          <cell r="N57" t="str">
            <v>x</v>
          </cell>
          <cell r="O57" t="str">
            <v>x</v>
          </cell>
          <cell r="P57" t="str">
            <v>x</v>
          </cell>
          <cell r="Q57" t="str">
            <v>x</v>
          </cell>
          <cell r="R57" t="str">
            <v>x</v>
          </cell>
          <cell r="S57" t="str">
            <v>x</v>
          </cell>
          <cell r="U57" t="str">
            <v>x</v>
          </cell>
          <cell r="V57" t="str">
            <v>x</v>
          </cell>
          <cell r="W57" t="str">
            <v>x</v>
          </cell>
          <cell r="X57" t="str">
            <v>x</v>
          </cell>
          <cell r="Y57" t="str">
            <v>x</v>
          </cell>
          <cell r="Z57" t="str">
            <v>x</v>
          </cell>
        </row>
        <row r="58">
          <cell r="I58" t="str">
            <v>x</v>
          </cell>
          <cell r="J58" t="str">
            <v>x</v>
          </cell>
          <cell r="K58" t="str">
            <v>x</v>
          </cell>
          <cell r="P58" t="str">
            <v>x</v>
          </cell>
          <cell r="Q58" t="str">
            <v>x</v>
          </cell>
          <cell r="R58" t="str">
            <v>x</v>
          </cell>
          <cell r="W58" t="str">
            <v>x</v>
          </cell>
          <cell r="X58" t="str">
            <v>x</v>
          </cell>
          <cell r="Y58" t="str">
            <v>x</v>
          </cell>
        </row>
        <row r="75">
          <cell r="I75" t="str">
            <v>x</v>
          </cell>
          <cell r="K75" t="str">
            <v>x</v>
          </cell>
          <cell r="L75" t="str">
            <v>x</v>
          </cell>
          <cell r="P75" t="str">
            <v>x</v>
          </cell>
          <cell r="R75" t="str">
            <v>x</v>
          </cell>
          <cell r="S75" t="str">
            <v>x</v>
          </cell>
          <cell r="W75" t="str">
            <v>x</v>
          </cell>
          <cell r="Y75" t="str">
            <v>x</v>
          </cell>
          <cell r="Z75" t="str">
            <v>x</v>
          </cell>
        </row>
        <row r="76">
          <cell r="I76" t="str">
            <v>x</v>
          </cell>
          <cell r="J76" t="str">
            <v>x</v>
          </cell>
          <cell r="L76" t="str">
            <v>x</v>
          </cell>
          <cell r="P76" t="str">
            <v>x</v>
          </cell>
          <cell r="Q76" t="str">
            <v>x</v>
          </cell>
          <cell r="S76" t="str">
            <v>x</v>
          </cell>
          <cell r="W76" t="str">
            <v>x</v>
          </cell>
          <cell r="X76" t="str">
            <v>x</v>
          </cell>
          <cell r="Z76" t="str">
            <v>x</v>
          </cell>
        </row>
        <row r="77">
          <cell r="I77" t="str">
            <v>x</v>
          </cell>
          <cell r="K77" t="str">
            <v>x</v>
          </cell>
          <cell r="L77" t="str">
            <v>x</v>
          </cell>
          <cell r="P77" t="str">
            <v>x</v>
          </cell>
          <cell r="R77" t="str">
            <v>x</v>
          </cell>
          <cell r="S77" t="str">
            <v>x</v>
          </cell>
          <cell r="W77" t="str">
            <v>x</v>
          </cell>
          <cell r="Y77" t="str">
            <v>x</v>
          </cell>
          <cell r="Z77" t="str">
            <v>x</v>
          </cell>
        </row>
        <row r="78">
          <cell r="I78" t="str">
            <v>x</v>
          </cell>
          <cell r="K78" t="str">
            <v>x</v>
          </cell>
          <cell r="L78" t="str">
            <v>x</v>
          </cell>
          <cell r="P78" t="str">
            <v>x</v>
          </cell>
          <cell r="R78" t="str">
            <v>x</v>
          </cell>
          <cell r="S78" t="str">
            <v>x</v>
          </cell>
          <cell r="W78" t="str">
            <v>x</v>
          </cell>
          <cell r="Y78" t="str">
            <v>x</v>
          </cell>
          <cell r="Z78" t="str">
            <v>x</v>
          </cell>
        </row>
        <row r="81">
          <cell r="G81" t="str">
            <v>x</v>
          </cell>
          <cell r="H81" t="str">
            <v>x</v>
          </cell>
          <cell r="I81" t="str">
            <v>x</v>
          </cell>
          <cell r="J81" t="str">
            <v>x</v>
          </cell>
          <cell r="K81" t="str">
            <v>x</v>
          </cell>
          <cell r="L81" t="str">
            <v>x</v>
          </cell>
          <cell r="N81" t="str">
            <v>x</v>
          </cell>
          <cell r="O81" t="str">
            <v>x</v>
          </cell>
          <cell r="P81" t="str">
            <v>x</v>
          </cell>
          <cell r="Q81" t="str">
            <v>x</v>
          </cell>
          <cell r="R81" t="str">
            <v>x</v>
          </cell>
          <cell r="S81" t="str">
            <v>x</v>
          </cell>
          <cell r="U81" t="str">
            <v>x</v>
          </cell>
          <cell r="V81" t="str">
            <v>x</v>
          </cell>
          <cell r="W81" t="str">
            <v>x</v>
          </cell>
          <cell r="X81" t="str">
            <v>x</v>
          </cell>
          <cell r="Y81" t="str">
            <v>x</v>
          </cell>
          <cell r="Z81" t="str">
            <v>x</v>
          </cell>
        </row>
        <row r="82">
          <cell r="I82" t="str">
            <v>x</v>
          </cell>
          <cell r="J82" t="str">
            <v>x</v>
          </cell>
          <cell r="K82" t="str">
            <v>x</v>
          </cell>
          <cell r="P82" t="str">
            <v>x</v>
          </cell>
          <cell r="Q82" t="str">
            <v>x</v>
          </cell>
          <cell r="R82" t="str">
            <v>x</v>
          </cell>
          <cell r="W82" t="str">
            <v>x</v>
          </cell>
          <cell r="X82" t="str">
            <v>x</v>
          </cell>
          <cell r="Y82" t="str">
            <v>x</v>
          </cell>
        </row>
        <row r="83">
          <cell r="J83" t="str">
            <v>x</v>
          </cell>
          <cell r="L83" t="str">
            <v>x</v>
          </cell>
          <cell r="Q83" t="str">
            <v>x</v>
          </cell>
          <cell r="S83" t="str">
            <v>x</v>
          </cell>
          <cell r="X83" t="str">
            <v>x</v>
          </cell>
          <cell r="Z83" t="str">
            <v>x</v>
          </cell>
        </row>
        <row r="84">
          <cell r="G84" t="str">
            <v>x</v>
          </cell>
          <cell r="H84" t="str">
            <v>x</v>
          </cell>
          <cell r="I84" t="str">
            <v>x</v>
          </cell>
          <cell r="J84" t="str">
            <v>x</v>
          </cell>
          <cell r="K84" t="str">
            <v>x</v>
          </cell>
          <cell r="L84" t="str">
            <v>x</v>
          </cell>
          <cell r="N84" t="str">
            <v>x</v>
          </cell>
          <cell r="O84" t="str">
            <v>x</v>
          </cell>
          <cell r="P84" t="str">
            <v>x</v>
          </cell>
          <cell r="Q84" t="str">
            <v>x</v>
          </cell>
          <cell r="R84" t="str">
            <v>x</v>
          </cell>
          <cell r="S84" t="str">
            <v>x</v>
          </cell>
          <cell r="U84" t="str">
            <v>x</v>
          </cell>
          <cell r="V84" t="str">
            <v>x</v>
          </cell>
          <cell r="W84" t="str">
            <v>x</v>
          </cell>
          <cell r="X84" t="str">
            <v>x</v>
          </cell>
          <cell r="Y84" t="str">
            <v>x</v>
          </cell>
          <cell r="Z84" t="str">
            <v>x</v>
          </cell>
        </row>
        <row r="85">
          <cell r="I85" t="str">
            <v>x</v>
          </cell>
          <cell r="J85" t="str">
            <v>x</v>
          </cell>
          <cell r="K85" t="str">
            <v>x</v>
          </cell>
          <cell r="P85" t="str">
            <v>x</v>
          </cell>
          <cell r="Q85" t="str">
            <v>x</v>
          </cell>
          <cell r="R85" t="str">
            <v>x</v>
          </cell>
          <cell r="W85" t="str">
            <v>x</v>
          </cell>
          <cell r="X85" t="str">
            <v>x</v>
          </cell>
          <cell r="Y85" t="str">
            <v>x</v>
          </cell>
        </row>
        <row r="86">
          <cell r="J86" t="str">
            <v>x</v>
          </cell>
          <cell r="L86" t="str">
            <v>x</v>
          </cell>
          <cell r="Q86" t="str">
            <v>x</v>
          </cell>
          <cell r="S86" t="str">
            <v>x</v>
          </cell>
          <cell r="X86" t="str">
            <v>x</v>
          </cell>
          <cell r="Z86" t="str">
            <v>x</v>
          </cell>
        </row>
        <row r="87">
          <cell r="G87" t="str">
            <v>x</v>
          </cell>
          <cell r="H87" t="str">
            <v>x</v>
          </cell>
          <cell r="I87" t="str">
            <v>x</v>
          </cell>
          <cell r="J87" t="str">
            <v>x</v>
          </cell>
          <cell r="K87" t="str">
            <v>x</v>
          </cell>
          <cell r="L87" t="str">
            <v>x</v>
          </cell>
          <cell r="N87" t="str">
            <v>x</v>
          </cell>
          <cell r="O87" t="str">
            <v>x</v>
          </cell>
          <cell r="P87" t="str">
            <v>x</v>
          </cell>
          <cell r="Q87" t="str">
            <v>x</v>
          </cell>
          <cell r="R87" t="str">
            <v>x</v>
          </cell>
          <cell r="S87" t="str">
            <v>x</v>
          </cell>
          <cell r="U87" t="str">
            <v>x</v>
          </cell>
          <cell r="V87" t="str">
            <v>x</v>
          </cell>
          <cell r="W87" t="str">
            <v>x</v>
          </cell>
          <cell r="X87" t="str">
            <v>x</v>
          </cell>
          <cell r="Y87" t="str">
            <v>x</v>
          </cell>
          <cell r="Z87" t="str">
            <v>x</v>
          </cell>
        </row>
        <row r="88">
          <cell r="I88" t="str">
            <v>x</v>
          </cell>
          <cell r="J88" t="str">
            <v>x</v>
          </cell>
          <cell r="K88" t="str">
            <v>x</v>
          </cell>
          <cell r="P88" t="str">
            <v>x</v>
          </cell>
          <cell r="Q88" t="str">
            <v>x</v>
          </cell>
          <cell r="R88" t="str">
            <v>x</v>
          </cell>
          <cell r="W88" t="str">
            <v>x</v>
          </cell>
          <cell r="X88" t="str">
            <v>x</v>
          </cell>
          <cell r="Y88" t="str">
            <v>x</v>
          </cell>
        </row>
        <row r="89">
          <cell r="J89" t="str">
            <v>x</v>
          </cell>
          <cell r="L89" t="str">
            <v>x</v>
          </cell>
          <cell r="Q89" t="str">
            <v>x</v>
          </cell>
          <cell r="S89" t="str">
            <v>x</v>
          </cell>
          <cell r="X89" t="str">
            <v>x</v>
          </cell>
          <cell r="Z89" t="str">
            <v>x</v>
          </cell>
        </row>
        <row r="91">
          <cell r="G91" t="str">
            <v>x</v>
          </cell>
          <cell r="H91" t="str">
            <v>x</v>
          </cell>
          <cell r="I91" t="str">
            <v>x</v>
          </cell>
          <cell r="J91" t="str">
            <v>x</v>
          </cell>
          <cell r="K91" t="str">
            <v>x</v>
          </cell>
          <cell r="L91" t="str">
            <v>x</v>
          </cell>
          <cell r="N91" t="str">
            <v>x</v>
          </cell>
          <cell r="O91" t="str">
            <v>x</v>
          </cell>
          <cell r="P91" t="str">
            <v>x</v>
          </cell>
          <cell r="Q91" t="str">
            <v>x</v>
          </cell>
          <cell r="R91" t="str">
            <v>x</v>
          </cell>
          <cell r="S91" t="str">
            <v>x</v>
          </cell>
          <cell r="U91" t="str">
            <v>x</v>
          </cell>
          <cell r="V91" t="str">
            <v>x</v>
          </cell>
          <cell r="W91" t="str">
            <v>x</v>
          </cell>
          <cell r="X91" t="str">
            <v>x</v>
          </cell>
          <cell r="Y91" t="str">
            <v>x</v>
          </cell>
          <cell r="Z91" t="str">
            <v>x</v>
          </cell>
        </row>
        <row r="92">
          <cell r="I92" t="str">
            <v>x</v>
          </cell>
          <cell r="J92" t="str">
            <v>x</v>
          </cell>
          <cell r="K92" t="str">
            <v>x</v>
          </cell>
          <cell r="P92" t="str">
            <v>x</v>
          </cell>
          <cell r="Q92" t="str">
            <v>x</v>
          </cell>
          <cell r="R92" t="str">
            <v>x</v>
          </cell>
          <cell r="W92" t="str">
            <v>x</v>
          </cell>
          <cell r="X92" t="str">
            <v>x</v>
          </cell>
          <cell r="Y92" t="str">
            <v>x</v>
          </cell>
        </row>
        <row r="93">
          <cell r="J93" t="str">
            <v>x</v>
          </cell>
          <cell r="L93" t="str">
            <v>x</v>
          </cell>
          <cell r="Q93" t="str">
            <v>x</v>
          </cell>
          <cell r="S93" t="str">
            <v>x</v>
          </cell>
          <cell r="X93" t="str">
            <v>x</v>
          </cell>
          <cell r="Z93" t="str">
            <v>x</v>
          </cell>
        </row>
        <row r="94">
          <cell r="G94" t="str">
            <v>x</v>
          </cell>
          <cell r="H94" t="str">
            <v>x</v>
          </cell>
          <cell r="I94" t="str">
            <v>x</v>
          </cell>
          <cell r="J94" t="str">
            <v>x</v>
          </cell>
          <cell r="K94" t="str">
            <v>x</v>
          </cell>
          <cell r="L94" t="str">
            <v>x</v>
          </cell>
          <cell r="N94" t="str">
            <v>x</v>
          </cell>
          <cell r="O94" t="str">
            <v>x</v>
          </cell>
          <cell r="P94" t="str">
            <v>x</v>
          </cell>
          <cell r="Q94" t="str">
            <v>x</v>
          </cell>
          <cell r="R94" t="str">
            <v>x</v>
          </cell>
          <cell r="S94" t="str">
            <v>x</v>
          </cell>
          <cell r="U94" t="str">
            <v>x</v>
          </cell>
          <cell r="V94" t="str">
            <v>x</v>
          </cell>
          <cell r="W94" t="str">
            <v>x</v>
          </cell>
          <cell r="X94" t="str">
            <v>x</v>
          </cell>
          <cell r="Y94" t="str">
            <v>x</v>
          </cell>
          <cell r="Z94" t="str">
            <v>x</v>
          </cell>
        </row>
        <row r="95">
          <cell r="I95" t="str">
            <v>x</v>
          </cell>
          <cell r="J95" t="str">
            <v>x</v>
          </cell>
          <cell r="K95" t="str">
            <v>x</v>
          </cell>
          <cell r="P95" t="str">
            <v>x</v>
          </cell>
          <cell r="Q95" t="str">
            <v>x</v>
          </cell>
          <cell r="R95" t="str">
            <v>x</v>
          </cell>
          <cell r="W95" t="str">
            <v>x</v>
          </cell>
          <cell r="X95" t="str">
            <v>x</v>
          </cell>
          <cell r="Y95" t="str">
            <v>x</v>
          </cell>
        </row>
        <row r="96">
          <cell r="J96" t="str">
            <v>x</v>
          </cell>
          <cell r="L96" t="str">
            <v>x</v>
          </cell>
          <cell r="Q96" t="str">
            <v>x</v>
          </cell>
          <cell r="S96" t="str">
            <v>x</v>
          </cell>
          <cell r="X96" t="str">
            <v>x</v>
          </cell>
          <cell r="Z96" t="str">
            <v>x</v>
          </cell>
        </row>
        <row r="97">
          <cell r="G97" t="str">
            <v>x</v>
          </cell>
          <cell r="H97" t="str">
            <v>x</v>
          </cell>
          <cell r="I97" t="str">
            <v>x</v>
          </cell>
          <cell r="J97" t="str">
            <v>x</v>
          </cell>
          <cell r="K97" t="str">
            <v>x</v>
          </cell>
          <cell r="L97" t="str">
            <v>x</v>
          </cell>
          <cell r="N97" t="str">
            <v>x</v>
          </cell>
          <cell r="O97" t="str">
            <v>x</v>
          </cell>
          <cell r="P97" t="str">
            <v>x</v>
          </cell>
          <cell r="Q97" t="str">
            <v>x</v>
          </cell>
          <cell r="R97" t="str">
            <v>x</v>
          </cell>
          <cell r="S97" t="str">
            <v>x</v>
          </cell>
          <cell r="U97" t="str">
            <v>x</v>
          </cell>
          <cell r="V97" t="str">
            <v>x</v>
          </cell>
          <cell r="W97" t="str">
            <v>x</v>
          </cell>
          <cell r="X97" t="str">
            <v>x</v>
          </cell>
          <cell r="Y97" t="str">
            <v>x</v>
          </cell>
          <cell r="Z97" t="str">
            <v>x</v>
          </cell>
        </row>
        <row r="98">
          <cell r="I98" t="str">
            <v>x</v>
          </cell>
          <cell r="J98" t="str">
            <v>x</v>
          </cell>
          <cell r="K98" t="str">
            <v>x</v>
          </cell>
          <cell r="P98" t="str">
            <v>x</v>
          </cell>
          <cell r="Q98" t="str">
            <v>x</v>
          </cell>
          <cell r="R98" t="str">
            <v>x</v>
          </cell>
          <cell r="W98" t="str">
            <v>x</v>
          </cell>
          <cell r="X98" t="str">
            <v>x</v>
          </cell>
          <cell r="Y98" t="str">
            <v>x</v>
          </cell>
        </row>
        <row r="99">
          <cell r="J99" t="str">
            <v>x</v>
          </cell>
          <cell r="L99" t="str">
            <v>x</v>
          </cell>
          <cell r="Q99" t="str">
            <v>x</v>
          </cell>
          <cell r="S99" t="str">
            <v>x</v>
          </cell>
          <cell r="X99" t="str">
            <v>x</v>
          </cell>
          <cell r="Z99" t="str">
            <v>x</v>
          </cell>
        </row>
        <row r="101">
          <cell r="I101" t="str">
            <v>x</v>
          </cell>
          <cell r="J101" t="str">
            <v>x</v>
          </cell>
          <cell r="K101" t="str">
            <v>x</v>
          </cell>
          <cell r="P101" t="str">
            <v>x</v>
          </cell>
          <cell r="Q101" t="str">
            <v>x</v>
          </cell>
          <cell r="R101" t="str">
            <v>x</v>
          </cell>
          <cell r="W101" t="str">
            <v>x</v>
          </cell>
          <cell r="X101" t="str">
            <v>x</v>
          </cell>
          <cell r="Y101" t="str">
            <v>x</v>
          </cell>
        </row>
        <row r="102">
          <cell r="J102" t="str">
            <v>x</v>
          </cell>
          <cell r="L102" t="str">
            <v>x</v>
          </cell>
          <cell r="Q102" t="str">
            <v>x</v>
          </cell>
          <cell r="S102" t="str">
            <v>x</v>
          </cell>
          <cell r="X102" t="str">
            <v>x</v>
          </cell>
          <cell r="Z102" t="str">
            <v>x</v>
          </cell>
        </row>
        <row r="104">
          <cell r="I104" t="str">
            <v>x</v>
          </cell>
          <cell r="J104" t="str">
            <v>x</v>
          </cell>
          <cell r="K104" t="str">
            <v>x</v>
          </cell>
          <cell r="P104" t="str">
            <v>x</v>
          </cell>
          <cell r="Q104" t="str">
            <v>x</v>
          </cell>
          <cell r="R104" t="str">
            <v>x</v>
          </cell>
          <cell r="W104" t="str">
            <v>x</v>
          </cell>
          <cell r="X104" t="str">
            <v>x</v>
          </cell>
          <cell r="Y104" t="str">
            <v>x</v>
          </cell>
        </row>
        <row r="105">
          <cell r="K105" t="str">
            <v>x</v>
          </cell>
          <cell r="L105" t="str">
            <v>x</v>
          </cell>
          <cell r="R105" t="str">
            <v>x</v>
          </cell>
          <cell r="S105" t="str">
            <v>x</v>
          </cell>
          <cell r="Y105" t="str">
            <v>x</v>
          </cell>
          <cell r="Z105" t="str">
            <v>x</v>
          </cell>
        </row>
        <row r="107">
          <cell r="G107" t="str">
            <v>x</v>
          </cell>
          <cell r="H107" t="str">
            <v>x</v>
          </cell>
          <cell r="I107" t="str">
            <v>x</v>
          </cell>
          <cell r="J107" t="str">
            <v>x</v>
          </cell>
          <cell r="K107" t="str">
            <v>x</v>
          </cell>
          <cell r="L107" t="str">
            <v>x</v>
          </cell>
          <cell r="N107" t="str">
            <v>x</v>
          </cell>
          <cell r="O107" t="str">
            <v>x</v>
          </cell>
          <cell r="P107" t="str">
            <v>x</v>
          </cell>
          <cell r="Q107" t="str">
            <v>x</v>
          </cell>
          <cell r="R107" t="str">
            <v>x</v>
          </cell>
          <cell r="S107" t="str">
            <v>x</v>
          </cell>
          <cell r="U107" t="str">
            <v>x</v>
          </cell>
          <cell r="V107" t="str">
            <v>x</v>
          </cell>
          <cell r="W107" t="str">
            <v>x</v>
          </cell>
          <cell r="X107" t="str">
            <v>x</v>
          </cell>
          <cell r="Y107" t="str">
            <v>x</v>
          </cell>
          <cell r="Z107" t="str">
            <v>x</v>
          </cell>
        </row>
        <row r="108">
          <cell r="I108" t="str">
            <v>x</v>
          </cell>
          <cell r="J108" t="str">
            <v>x</v>
          </cell>
          <cell r="K108" t="str">
            <v>x</v>
          </cell>
          <cell r="P108" t="str">
            <v>x</v>
          </cell>
          <cell r="Q108" t="str">
            <v>x</v>
          </cell>
          <cell r="R108" t="str">
            <v>x</v>
          </cell>
          <cell r="W108" t="str">
            <v>x</v>
          </cell>
          <cell r="X108" t="str">
            <v>x</v>
          </cell>
          <cell r="Y108" t="str">
            <v>x</v>
          </cell>
        </row>
        <row r="109">
          <cell r="I109" t="str">
            <v>x</v>
          </cell>
          <cell r="J109" t="str">
            <v>x</v>
          </cell>
          <cell r="K109" t="str">
            <v>x</v>
          </cell>
          <cell r="P109" t="str">
            <v>x</v>
          </cell>
          <cell r="Q109" t="str">
            <v>x</v>
          </cell>
          <cell r="R109" t="str">
            <v>x</v>
          </cell>
          <cell r="W109" t="str">
            <v>x</v>
          </cell>
          <cell r="X109" t="str">
            <v>x</v>
          </cell>
          <cell r="Y109" t="str">
            <v>x</v>
          </cell>
        </row>
        <row r="110">
          <cell r="I110" t="str">
            <v>x</v>
          </cell>
          <cell r="J110" t="str">
            <v>x</v>
          </cell>
          <cell r="K110" t="str">
            <v>x</v>
          </cell>
          <cell r="P110" t="str">
            <v>x</v>
          </cell>
          <cell r="Q110" t="str">
            <v>x</v>
          </cell>
          <cell r="R110" t="str">
            <v>x</v>
          </cell>
          <cell r="W110" t="str">
            <v>x</v>
          </cell>
          <cell r="X110" t="str">
            <v>x</v>
          </cell>
          <cell r="Y110" t="str">
            <v>x</v>
          </cell>
        </row>
        <row r="112">
          <cell r="G112" t="str">
            <v>x</v>
          </cell>
          <cell r="H112" t="str">
            <v>x</v>
          </cell>
          <cell r="I112" t="str">
            <v>x</v>
          </cell>
          <cell r="J112" t="str">
            <v>x</v>
          </cell>
          <cell r="K112" t="str">
            <v>x</v>
          </cell>
          <cell r="L112" t="str">
            <v>x</v>
          </cell>
          <cell r="N112" t="str">
            <v>x</v>
          </cell>
          <cell r="O112" t="str">
            <v>x</v>
          </cell>
          <cell r="P112" t="str">
            <v>x</v>
          </cell>
          <cell r="Q112" t="str">
            <v>x</v>
          </cell>
          <cell r="R112" t="str">
            <v>x</v>
          </cell>
          <cell r="S112" t="str">
            <v>x</v>
          </cell>
          <cell r="U112" t="str">
            <v>x</v>
          </cell>
          <cell r="V112" t="str">
            <v>x</v>
          </cell>
          <cell r="W112" t="str">
            <v>x</v>
          </cell>
          <cell r="X112" t="str">
            <v>x</v>
          </cell>
          <cell r="Y112" t="str">
            <v>x</v>
          </cell>
          <cell r="Z112" t="str">
            <v>x</v>
          </cell>
        </row>
        <row r="113">
          <cell r="I113" t="str">
            <v>x</v>
          </cell>
          <cell r="J113" t="str">
            <v>x</v>
          </cell>
          <cell r="K113" t="str">
            <v>x</v>
          </cell>
          <cell r="P113" t="str">
            <v>x</v>
          </cell>
          <cell r="Q113" t="str">
            <v>x</v>
          </cell>
          <cell r="R113" t="str">
            <v>x</v>
          </cell>
          <cell r="W113" t="str">
            <v>x</v>
          </cell>
          <cell r="X113" t="str">
            <v>x</v>
          </cell>
          <cell r="Y113" t="str">
            <v>x</v>
          </cell>
        </row>
        <row r="114">
          <cell r="I114" t="str">
            <v>x</v>
          </cell>
          <cell r="J114" t="str">
            <v>x</v>
          </cell>
          <cell r="K114" t="str">
            <v>x</v>
          </cell>
          <cell r="L114" t="str">
            <v>x</v>
          </cell>
          <cell r="P114" t="str">
            <v>x</v>
          </cell>
          <cell r="Q114" t="str">
            <v>x</v>
          </cell>
          <cell r="R114" t="str">
            <v>x</v>
          </cell>
          <cell r="S114" t="str">
            <v>x</v>
          </cell>
          <cell r="W114" t="str">
            <v>x</v>
          </cell>
          <cell r="X114" t="str">
            <v>x</v>
          </cell>
          <cell r="Y114" t="str">
            <v>x</v>
          </cell>
          <cell r="Z114" t="str">
            <v>x</v>
          </cell>
        </row>
        <row r="115">
          <cell r="J115" t="str">
            <v>x</v>
          </cell>
          <cell r="L115" t="str">
            <v>x</v>
          </cell>
          <cell r="Q115" t="str">
            <v>x</v>
          </cell>
          <cell r="S115" t="str">
            <v>x</v>
          </cell>
          <cell r="X115" t="str">
            <v>x</v>
          </cell>
          <cell r="Z115" t="str">
            <v>x</v>
          </cell>
        </row>
        <row r="116">
          <cell r="J116" t="str">
            <v>x</v>
          </cell>
          <cell r="L116" t="str">
            <v>x</v>
          </cell>
          <cell r="Q116" t="str">
            <v>x</v>
          </cell>
          <cell r="S116" t="str">
            <v>x</v>
          </cell>
          <cell r="X116" t="str">
            <v>x</v>
          </cell>
          <cell r="Z116" t="str">
            <v>x</v>
          </cell>
        </row>
        <row r="117">
          <cell r="K117" t="str">
            <v>x</v>
          </cell>
          <cell r="L117" t="str">
            <v>x</v>
          </cell>
          <cell r="R117" t="str">
            <v>x</v>
          </cell>
          <cell r="S117" t="str">
            <v>x</v>
          </cell>
          <cell r="Y117" t="str">
            <v>x</v>
          </cell>
          <cell r="Z117" t="str">
            <v>x</v>
          </cell>
        </row>
        <row r="118">
          <cell r="G118" t="str">
            <v>x</v>
          </cell>
          <cell r="H118" t="str">
            <v>x</v>
          </cell>
          <cell r="I118" t="str">
            <v>x</v>
          </cell>
          <cell r="J118" t="str">
            <v>x</v>
          </cell>
          <cell r="K118" t="str">
            <v>x</v>
          </cell>
          <cell r="L118" t="str">
            <v>x</v>
          </cell>
          <cell r="N118" t="str">
            <v>x</v>
          </cell>
          <cell r="O118" t="str">
            <v>x</v>
          </cell>
          <cell r="P118" t="str">
            <v>x</v>
          </cell>
          <cell r="Q118" t="str">
            <v>x</v>
          </cell>
          <cell r="R118" t="str">
            <v>x</v>
          </cell>
          <cell r="S118" t="str">
            <v>x</v>
          </cell>
          <cell r="U118" t="str">
            <v>x</v>
          </cell>
          <cell r="V118" t="str">
            <v>x</v>
          </cell>
          <cell r="W118" t="str">
            <v>x</v>
          </cell>
          <cell r="X118" t="str">
            <v>x</v>
          </cell>
          <cell r="Y118" t="str">
            <v>x</v>
          </cell>
          <cell r="Z118" t="str">
            <v>x</v>
          </cell>
        </row>
        <row r="119">
          <cell r="I119" t="str">
            <v>x</v>
          </cell>
          <cell r="J119" t="str">
            <v>x</v>
          </cell>
          <cell r="K119" t="str">
            <v>x</v>
          </cell>
          <cell r="P119" t="str">
            <v>x</v>
          </cell>
          <cell r="Q119" t="str">
            <v>x</v>
          </cell>
          <cell r="R119" t="str">
            <v>x</v>
          </cell>
          <cell r="W119" t="str">
            <v>x</v>
          </cell>
          <cell r="X119" t="str">
            <v>x</v>
          </cell>
          <cell r="Y119" t="str">
            <v>x</v>
          </cell>
        </row>
        <row r="134">
          <cell r="I134" t="str">
            <v>x</v>
          </cell>
          <cell r="K134" t="str">
            <v>x</v>
          </cell>
          <cell r="L134" t="str">
            <v>x</v>
          </cell>
          <cell r="P134" t="str">
            <v>x</v>
          </cell>
          <cell r="R134" t="str">
            <v>x</v>
          </cell>
          <cell r="S134" t="str">
            <v>x</v>
          </cell>
          <cell r="W134" t="str">
            <v>x</v>
          </cell>
          <cell r="Y134" t="str">
            <v>x</v>
          </cell>
          <cell r="Z134" t="str">
            <v>x</v>
          </cell>
        </row>
        <row r="135">
          <cell r="I135" t="str">
            <v>x</v>
          </cell>
          <cell r="J135" t="str">
            <v>x</v>
          </cell>
          <cell r="L135" t="str">
            <v>x</v>
          </cell>
          <cell r="P135" t="str">
            <v>x</v>
          </cell>
          <cell r="Q135" t="str">
            <v>x</v>
          </cell>
          <cell r="S135" t="str">
            <v>x</v>
          </cell>
          <cell r="W135" t="str">
            <v>x</v>
          </cell>
          <cell r="X135" t="str">
            <v>x</v>
          </cell>
          <cell r="Z135" t="str">
            <v>x</v>
          </cell>
        </row>
        <row r="136">
          <cell r="I136" t="str">
            <v>x</v>
          </cell>
          <cell r="K136" t="str">
            <v>x</v>
          </cell>
          <cell r="L136" t="str">
            <v>x</v>
          </cell>
          <cell r="P136" t="str">
            <v>x</v>
          </cell>
          <cell r="R136" t="str">
            <v>x</v>
          </cell>
          <cell r="S136" t="str">
            <v>x</v>
          </cell>
          <cell r="W136" t="str">
            <v>x</v>
          </cell>
          <cell r="Y136" t="str">
            <v>x</v>
          </cell>
          <cell r="Z136" t="str">
            <v>x</v>
          </cell>
        </row>
        <row r="137">
          <cell r="I137" t="str">
            <v>x</v>
          </cell>
          <cell r="K137" t="str">
            <v>x</v>
          </cell>
          <cell r="L137" t="str">
            <v>x</v>
          </cell>
          <cell r="P137" t="str">
            <v>x</v>
          </cell>
          <cell r="R137" t="str">
            <v>x</v>
          </cell>
          <cell r="S137" t="str">
            <v>x</v>
          </cell>
          <cell r="W137" t="str">
            <v>x</v>
          </cell>
          <cell r="Y137" t="str">
            <v>x</v>
          </cell>
          <cell r="Z137" t="str">
            <v>x</v>
          </cell>
        </row>
        <row r="140">
          <cell r="G140" t="str">
            <v>x</v>
          </cell>
          <cell r="H140" t="str">
            <v>x</v>
          </cell>
          <cell r="I140" t="str">
            <v>x</v>
          </cell>
          <cell r="J140" t="str">
            <v>x</v>
          </cell>
          <cell r="K140" t="str">
            <v>x</v>
          </cell>
          <cell r="L140" t="str">
            <v>x</v>
          </cell>
          <cell r="N140" t="str">
            <v>x</v>
          </cell>
          <cell r="O140" t="str">
            <v>x</v>
          </cell>
          <cell r="P140" t="str">
            <v>x</v>
          </cell>
          <cell r="Q140" t="str">
            <v>x</v>
          </cell>
          <cell r="R140" t="str">
            <v>x</v>
          </cell>
          <cell r="S140" t="str">
            <v>x</v>
          </cell>
          <cell r="U140" t="str">
            <v>x</v>
          </cell>
          <cell r="V140" t="str">
            <v>x</v>
          </cell>
          <cell r="W140" t="str">
            <v>x</v>
          </cell>
          <cell r="X140" t="str">
            <v>x</v>
          </cell>
          <cell r="Y140" t="str">
            <v>x</v>
          </cell>
          <cell r="Z140" t="str">
            <v>x</v>
          </cell>
        </row>
        <row r="141">
          <cell r="I141" t="str">
            <v>x</v>
          </cell>
          <cell r="J141" t="str">
            <v>x</v>
          </cell>
          <cell r="K141" t="str">
            <v>x</v>
          </cell>
          <cell r="P141" t="str">
            <v>x</v>
          </cell>
          <cell r="Q141" t="str">
            <v>x</v>
          </cell>
          <cell r="R141" t="str">
            <v>x</v>
          </cell>
          <cell r="W141" t="str">
            <v>x</v>
          </cell>
          <cell r="X141" t="str">
            <v>x</v>
          </cell>
          <cell r="Y141" t="str">
            <v>x</v>
          </cell>
        </row>
        <row r="142">
          <cell r="J142" t="str">
            <v>x</v>
          </cell>
          <cell r="L142" t="str">
            <v>x</v>
          </cell>
          <cell r="Q142" t="str">
            <v>x</v>
          </cell>
          <cell r="S142" t="str">
            <v>x</v>
          </cell>
          <cell r="X142" t="str">
            <v>x</v>
          </cell>
          <cell r="Z142" t="str">
            <v>x</v>
          </cell>
        </row>
        <row r="143">
          <cell r="G143" t="str">
            <v>x</v>
          </cell>
          <cell r="H143" t="str">
            <v>x</v>
          </cell>
          <cell r="I143" t="str">
            <v>x</v>
          </cell>
          <cell r="J143" t="str">
            <v>x</v>
          </cell>
          <cell r="K143" t="str">
            <v>x</v>
          </cell>
          <cell r="L143" t="str">
            <v>x</v>
          </cell>
          <cell r="N143" t="str">
            <v>x</v>
          </cell>
          <cell r="O143" t="str">
            <v>x</v>
          </cell>
          <cell r="P143" t="str">
            <v>x</v>
          </cell>
          <cell r="Q143" t="str">
            <v>x</v>
          </cell>
          <cell r="R143" t="str">
            <v>x</v>
          </cell>
          <cell r="S143" t="str">
            <v>x</v>
          </cell>
          <cell r="U143" t="str">
            <v>x</v>
          </cell>
          <cell r="V143" t="str">
            <v>x</v>
          </cell>
          <cell r="W143" t="str">
            <v>x</v>
          </cell>
          <cell r="X143" t="str">
            <v>x</v>
          </cell>
          <cell r="Y143" t="str">
            <v>x</v>
          </cell>
          <cell r="Z143" t="str">
            <v>x</v>
          </cell>
        </row>
        <row r="144">
          <cell r="I144" t="str">
            <v>x</v>
          </cell>
          <cell r="J144" t="str">
            <v>x</v>
          </cell>
          <cell r="K144" t="str">
            <v>x</v>
          </cell>
          <cell r="P144" t="str">
            <v>x</v>
          </cell>
          <cell r="Q144" t="str">
            <v>x</v>
          </cell>
          <cell r="R144" t="str">
            <v>x</v>
          </cell>
          <cell r="W144" t="str">
            <v>x</v>
          </cell>
          <cell r="X144" t="str">
            <v>x</v>
          </cell>
          <cell r="Y144" t="str">
            <v>x</v>
          </cell>
        </row>
        <row r="145">
          <cell r="J145" t="str">
            <v>x</v>
          </cell>
          <cell r="L145" t="str">
            <v>x</v>
          </cell>
          <cell r="Q145" t="str">
            <v>x</v>
          </cell>
          <cell r="S145" t="str">
            <v>x</v>
          </cell>
          <cell r="X145" t="str">
            <v>x</v>
          </cell>
          <cell r="Z145" t="str">
            <v>x</v>
          </cell>
        </row>
        <row r="146">
          <cell r="G146" t="str">
            <v>x</v>
          </cell>
          <cell r="H146" t="str">
            <v>x</v>
          </cell>
          <cell r="I146" t="str">
            <v>x</v>
          </cell>
          <cell r="J146" t="str">
            <v>x</v>
          </cell>
          <cell r="K146" t="str">
            <v>x</v>
          </cell>
          <cell r="L146" t="str">
            <v>x</v>
          </cell>
          <cell r="N146" t="str">
            <v>x</v>
          </cell>
          <cell r="O146" t="str">
            <v>x</v>
          </cell>
          <cell r="P146" t="str">
            <v>x</v>
          </cell>
          <cell r="Q146" t="str">
            <v>x</v>
          </cell>
          <cell r="R146" t="str">
            <v>x</v>
          </cell>
          <cell r="S146" t="str">
            <v>x</v>
          </cell>
          <cell r="U146" t="str">
            <v>x</v>
          </cell>
          <cell r="V146" t="str">
            <v>x</v>
          </cell>
          <cell r="W146" t="str">
            <v>x</v>
          </cell>
          <cell r="X146" t="str">
            <v>x</v>
          </cell>
          <cell r="Y146" t="str">
            <v>x</v>
          </cell>
          <cell r="Z146" t="str">
            <v>x</v>
          </cell>
        </row>
        <row r="147">
          <cell r="I147" t="str">
            <v>x</v>
          </cell>
          <cell r="J147" t="str">
            <v>x</v>
          </cell>
          <cell r="K147" t="str">
            <v>x</v>
          </cell>
          <cell r="P147" t="str">
            <v>x</v>
          </cell>
          <cell r="Q147" t="str">
            <v>x</v>
          </cell>
          <cell r="R147" t="str">
            <v>x</v>
          </cell>
          <cell r="W147" t="str">
            <v>x</v>
          </cell>
          <cell r="X147" t="str">
            <v>x</v>
          </cell>
          <cell r="Y147" t="str">
            <v>x</v>
          </cell>
        </row>
        <row r="148">
          <cell r="J148" t="str">
            <v>x</v>
          </cell>
          <cell r="L148" t="str">
            <v>x</v>
          </cell>
          <cell r="Q148" t="str">
            <v>x</v>
          </cell>
          <cell r="S148" t="str">
            <v>x</v>
          </cell>
          <cell r="X148" t="str">
            <v>x</v>
          </cell>
          <cell r="Z148" t="str">
            <v>x</v>
          </cell>
        </row>
        <row r="150">
          <cell r="G150" t="str">
            <v>x</v>
          </cell>
          <cell r="H150" t="str">
            <v>x</v>
          </cell>
          <cell r="I150" t="str">
            <v>x</v>
          </cell>
          <cell r="J150" t="str">
            <v>x</v>
          </cell>
          <cell r="K150" t="str">
            <v>x</v>
          </cell>
          <cell r="L150" t="str">
            <v>x</v>
          </cell>
          <cell r="N150" t="str">
            <v>x</v>
          </cell>
          <cell r="O150" t="str">
            <v>x</v>
          </cell>
          <cell r="P150" t="str">
            <v>x</v>
          </cell>
          <cell r="Q150" t="str">
            <v>x</v>
          </cell>
          <cell r="R150" t="str">
            <v>x</v>
          </cell>
          <cell r="S150" t="str">
            <v>x</v>
          </cell>
          <cell r="U150" t="str">
            <v>x</v>
          </cell>
          <cell r="V150" t="str">
            <v>x</v>
          </cell>
          <cell r="W150" t="str">
            <v>x</v>
          </cell>
          <cell r="X150" t="str">
            <v>x</v>
          </cell>
          <cell r="Y150" t="str">
            <v>x</v>
          </cell>
          <cell r="Z150" t="str">
            <v>x</v>
          </cell>
        </row>
        <row r="151">
          <cell r="I151" t="str">
            <v>x</v>
          </cell>
          <cell r="J151" t="str">
            <v>x</v>
          </cell>
          <cell r="K151" t="str">
            <v>x</v>
          </cell>
          <cell r="P151" t="str">
            <v>x</v>
          </cell>
          <cell r="Q151" t="str">
            <v>x</v>
          </cell>
          <cell r="R151" t="str">
            <v>x</v>
          </cell>
          <cell r="W151" t="str">
            <v>x</v>
          </cell>
          <cell r="X151" t="str">
            <v>x</v>
          </cell>
          <cell r="Y151" t="str">
            <v>x</v>
          </cell>
        </row>
        <row r="152">
          <cell r="J152" t="str">
            <v>x</v>
          </cell>
          <cell r="L152" t="str">
            <v>x</v>
          </cell>
          <cell r="Q152" t="str">
            <v>x</v>
          </cell>
          <cell r="S152" t="str">
            <v>x</v>
          </cell>
          <cell r="X152" t="str">
            <v>x</v>
          </cell>
          <cell r="Z152" t="str">
            <v>x</v>
          </cell>
        </row>
        <row r="153">
          <cell r="G153" t="str">
            <v>x</v>
          </cell>
          <cell r="H153" t="str">
            <v>x</v>
          </cell>
          <cell r="I153" t="str">
            <v>x</v>
          </cell>
          <cell r="J153" t="str">
            <v>x</v>
          </cell>
          <cell r="K153" t="str">
            <v>x</v>
          </cell>
          <cell r="L153" t="str">
            <v>x</v>
          </cell>
          <cell r="N153" t="str">
            <v>x</v>
          </cell>
          <cell r="O153" t="str">
            <v>x</v>
          </cell>
          <cell r="P153" t="str">
            <v>x</v>
          </cell>
          <cell r="Q153" t="str">
            <v>x</v>
          </cell>
          <cell r="R153" t="str">
            <v>x</v>
          </cell>
          <cell r="S153" t="str">
            <v>x</v>
          </cell>
          <cell r="U153" t="str">
            <v>x</v>
          </cell>
          <cell r="V153" t="str">
            <v>x</v>
          </cell>
          <cell r="W153" t="str">
            <v>x</v>
          </cell>
          <cell r="X153" t="str">
            <v>x</v>
          </cell>
          <cell r="Y153" t="str">
            <v>x</v>
          </cell>
          <cell r="Z153" t="str">
            <v>x</v>
          </cell>
        </row>
        <row r="154">
          <cell r="I154" t="str">
            <v>x</v>
          </cell>
          <cell r="J154" t="str">
            <v>x</v>
          </cell>
          <cell r="K154" t="str">
            <v>x</v>
          </cell>
          <cell r="P154" t="str">
            <v>x</v>
          </cell>
          <cell r="Q154" t="str">
            <v>x</v>
          </cell>
          <cell r="R154" t="str">
            <v>x</v>
          </cell>
          <cell r="W154" t="str">
            <v>x</v>
          </cell>
          <cell r="X154" t="str">
            <v>x</v>
          </cell>
          <cell r="Y154" t="str">
            <v>x</v>
          </cell>
        </row>
        <row r="155">
          <cell r="J155" t="str">
            <v>x</v>
          </cell>
          <cell r="L155" t="str">
            <v>x</v>
          </cell>
          <cell r="Q155" t="str">
            <v>x</v>
          </cell>
          <cell r="S155" t="str">
            <v>x</v>
          </cell>
          <cell r="X155" t="str">
            <v>x</v>
          </cell>
          <cell r="Z155" t="str">
            <v>x</v>
          </cell>
        </row>
        <row r="156">
          <cell r="G156" t="str">
            <v>x</v>
          </cell>
          <cell r="H156" t="str">
            <v>x</v>
          </cell>
          <cell r="I156" t="str">
            <v>x</v>
          </cell>
          <cell r="J156" t="str">
            <v>x</v>
          </cell>
          <cell r="K156" t="str">
            <v>x</v>
          </cell>
          <cell r="L156" t="str">
            <v>x</v>
          </cell>
          <cell r="N156" t="str">
            <v>x</v>
          </cell>
          <cell r="O156" t="str">
            <v>x</v>
          </cell>
          <cell r="P156" t="str">
            <v>x</v>
          </cell>
          <cell r="Q156" t="str">
            <v>x</v>
          </cell>
          <cell r="R156" t="str">
            <v>x</v>
          </cell>
          <cell r="S156" t="str">
            <v>x</v>
          </cell>
          <cell r="U156" t="str">
            <v>x</v>
          </cell>
          <cell r="V156" t="str">
            <v>x</v>
          </cell>
          <cell r="W156" t="str">
            <v>x</v>
          </cell>
          <cell r="X156" t="str">
            <v>x</v>
          </cell>
          <cell r="Y156" t="str">
            <v>x</v>
          </cell>
          <cell r="Z156" t="str">
            <v>x</v>
          </cell>
        </row>
        <row r="157">
          <cell r="I157" t="str">
            <v>x</v>
          </cell>
          <cell r="J157" t="str">
            <v>x</v>
          </cell>
          <cell r="K157" t="str">
            <v>x</v>
          </cell>
          <cell r="P157" t="str">
            <v>x</v>
          </cell>
          <cell r="Q157" t="str">
            <v>x</v>
          </cell>
          <cell r="R157" t="str">
            <v>x</v>
          </cell>
          <cell r="W157" t="str">
            <v>x</v>
          </cell>
          <cell r="X157" t="str">
            <v>x</v>
          </cell>
          <cell r="Y157" t="str">
            <v>x</v>
          </cell>
        </row>
        <row r="158">
          <cell r="J158" t="str">
            <v>x</v>
          </cell>
          <cell r="L158" t="str">
            <v>x</v>
          </cell>
          <cell r="Q158" t="str">
            <v>x</v>
          </cell>
          <cell r="S158" t="str">
            <v>x</v>
          </cell>
          <cell r="X158" t="str">
            <v>x</v>
          </cell>
          <cell r="Z158" t="str">
            <v>x</v>
          </cell>
        </row>
        <row r="160">
          <cell r="I160" t="str">
            <v>x</v>
          </cell>
          <cell r="J160" t="str">
            <v>x</v>
          </cell>
          <cell r="K160" t="str">
            <v>x</v>
          </cell>
          <cell r="P160" t="str">
            <v>x</v>
          </cell>
          <cell r="Q160" t="str">
            <v>x</v>
          </cell>
          <cell r="R160" t="str">
            <v>x</v>
          </cell>
          <cell r="W160" t="str">
            <v>x</v>
          </cell>
          <cell r="X160" t="str">
            <v>x</v>
          </cell>
          <cell r="Y160" t="str">
            <v>x</v>
          </cell>
        </row>
        <row r="161">
          <cell r="J161" t="str">
            <v>x</v>
          </cell>
          <cell r="L161" t="str">
            <v>x</v>
          </cell>
          <cell r="Q161" t="str">
            <v>x</v>
          </cell>
          <cell r="S161" t="str">
            <v>x</v>
          </cell>
          <cell r="X161" t="str">
            <v>x</v>
          </cell>
          <cell r="Z161" t="str">
            <v>x</v>
          </cell>
        </row>
        <row r="163">
          <cell r="I163" t="str">
            <v>x</v>
          </cell>
          <cell r="J163" t="str">
            <v>x</v>
          </cell>
          <cell r="K163" t="str">
            <v>x</v>
          </cell>
          <cell r="P163" t="str">
            <v>x</v>
          </cell>
          <cell r="Q163" t="str">
            <v>x</v>
          </cell>
          <cell r="R163" t="str">
            <v>x</v>
          </cell>
          <cell r="W163" t="str">
            <v>x</v>
          </cell>
          <cell r="X163" t="str">
            <v>x</v>
          </cell>
          <cell r="Y163" t="str">
            <v>x</v>
          </cell>
        </row>
        <row r="164">
          <cell r="K164" t="str">
            <v>x</v>
          </cell>
          <cell r="L164" t="str">
            <v>x</v>
          </cell>
          <cell r="R164" t="str">
            <v>x</v>
          </cell>
          <cell r="S164" t="str">
            <v>x</v>
          </cell>
          <cell r="Y164" t="str">
            <v>x</v>
          </cell>
          <cell r="Z164" t="str">
            <v>x</v>
          </cell>
        </row>
        <row r="166">
          <cell r="G166" t="str">
            <v>x</v>
          </cell>
          <cell r="H166" t="str">
            <v>x</v>
          </cell>
          <cell r="I166" t="str">
            <v>x</v>
          </cell>
          <cell r="J166" t="str">
            <v>x</v>
          </cell>
          <cell r="K166" t="str">
            <v>x</v>
          </cell>
          <cell r="L166" t="str">
            <v>x</v>
          </cell>
          <cell r="N166" t="str">
            <v>x</v>
          </cell>
          <cell r="O166" t="str">
            <v>x</v>
          </cell>
          <cell r="P166" t="str">
            <v>x</v>
          </cell>
          <cell r="Q166" t="str">
            <v>x</v>
          </cell>
          <cell r="R166" t="str">
            <v>x</v>
          </cell>
          <cell r="S166" t="str">
            <v>x</v>
          </cell>
          <cell r="U166" t="str">
            <v>x</v>
          </cell>
          <cell r="V166" t="str">
            <v>x</v>
          </cell>
          <cell r="W166" t="str">
            <v>x</v>
          </cell>
          <cell r="X166" t="str">
            <v>x</v>
          </cell>
          <cell r="Y166" t="str">
            <v>x</v>
          </cell>
          <cell r="Z166" t="str">
            <v>x</v>
          </cell>
        </row>
        <row r="167">
          <cell r="I167" t="str">
            <v>x</v>
          </cell>
          <cell r="J167" t="str">
            <v>x</v>
          </cell>
          <cell r="K167" t="str">
            <v>x</v>
          </cell>
          <cell r="P167" t="str">
            <v>x</v>
          </cell>
          <cell r="Q167" t="str">
            <v>x</v>
          </cell>
          <cell r="R167" t="str">
            <v>x</v>
          </cell>
          <cell r="W167" t="str">
            <v>x</v>
          </cell>
          <cell r="X167" t="str">
            <v>x</v>
          </cell>
          <cell r="Y167" t="str">
            <v>x</v>
          </cell>
        </row>
        <row r="168">
          <cell r="I168" t="str">
            <v>x</v>
          </cell>
          <cell r="J168" t="str">
            <v>x</v>
          </cell>
          <cell r="K168" t="str">
            <v>x</v>
          </cell>
          <cell r="P168" t="str">
            <v>x</v>
          </cell>
          <cell r="Q168" t="str">
            <v>x</v>
          </cell>
          <cell r="R168" t="str">
            <v>x</v>
          </cell>
          <cell r="W168" t="str">
            <v>x</v>
          </cell>
          <cell r="X168" t="str">
            <v>x</v>
          </cell>
          <cell r="Y168" t="str">
            <v>x</v>
          </cell>
        </row>
        <row r="169">
          <cell r="I169" t="str">
            <v>x</v>
          </cell>
          <cell r="J169" t="str">
            <v>x</v>
          </cell>
          <cell r="K169" t="str">
            <v>x</v>
          </cell>
          <cell r="P169" t="str">
            <v>x</v>
          </cell>
          <cell r="Q169" t="str">
            <v>x</v>
          </cell>
          <cell r="R169" t="str">
            <v>x</v>
          </cell>
          <cell r="W169" t="str">
            <v>x</v>
          </cell>
          <cell r="X169" t="str">
            <v>x</v>
          </cell>
          <cell r="Y169" t="str">
            <v>x</v>
          </cell>
        </row>
        <row r="171">
          <cell r="G171" t="str">
            <v>x</v>
          </cell>
          <cell r="H171" t="str">
            <v>x</v>
          </cell>
          <cell r="I171" t="str">
            <v>x</v>
          </cell>
          <cell r="J171" t="str">
            <v>x</v>
          </cell>
          <cell r="K171" t="str">
            <v>x</v>
          </cell>
          <cell r="L171" t="str">
            <v>x</v>
          </cell>
          <cell r="N171" t="str">
            <v>x</v>
          </cell>
          <cell r="O171" t="str">
            <v>x</v>
          </cell>
          <cell r="P171" t="str">
            <v>x</v>
          </cell>
          <cell r="Q171" t="str">
            <v>x</v>
          </cell>
          <cell r="R171" t="str">
            <v>x</v>
          </cell>
          <cell r="S171" t="str">
            <v>x</v>
          </cell>
          <cell r="U171" t="str">
            <v>x</v>
          </cell>
          <cell r="V171" t="str">
            <v>x</v>
          </cell>
          <cell r="W171" t="str">
            <v>x</v>
          </cell>
          <cell r="X171" t="str">
            <v>x</v>
          </cell>
          <cell r="Y171" t="str">
            <v>x</v>
          </cell>
          <cell r="Z171" t="str">
            <v>x</v>
          </cell>
        </row>
        <row r="172">
          <cell r="I172" t="str">
            <v>x</v>
          </cell>
          <cell r="J172" t="str">
            <v>x</v>
          </cell>
          <cell r="K172" t="str">
            <v>x</v>
          </cell>
          <cell r="P172" t="str">
            <v>x</v>
          </cell>
          <cell r="Q172" t="str">
            <v>x</v>
          </cell>
          <cell r="R172" t="str">
            <v>x</v>
          </cell>
          <cell r="W172" t="str">
            <v>x</v>
          </cell>
          <cell r="X172" t="str">
            <v>x</v>
          </cell>
          <cell r="Y172" t="str">
            <v>x</v>
          </cell>
        </row>
        <row r="173">
          <cell r="I173" t="str">
            <v>x</v>
          </cell>
          <cell r="J173" t="str">
            <v>x</v>
          </cell>
          <cell r="K173" t="str">
            <v>x</v>
          </cell>
          <cell r="L173" t="str">
            <v>x</v>
          </cell>
          <cell r="P173" t="str">
            <v>x</v>
          </cell>
          <cell r="Q173" t="str">
            <v>x</v>
          </cell>
          <cell r="R173" t="str">
            <v>x</v>
          </cell>
          <cell r="S173" t="str">
            <v>x</v>
          </cell>
          <cell r="W173" t="str">
            <v>x</v>
          </cell>
          <cell r="X173" t="str">
            <v>x</v>
          </cell>
          <cell r="Y173" t="str">
            <v>x</v>
          </cell>
          <cell r="Z173" t="str">
            <v>x</v>
          </cell>
        </row>
        <row r="174">
          <cell r="J174" t="str">
            <v>x</v>
          </cell>
          <cell r="L174" t="str">
            <v>x</v>
          </cell>
          <cell r="Q174" t="str">
            <v>x</v>
          </cell>
          <cell r="S174" t="str">
            <v>x</v>
          </cell>
          <cell r="X174" t="str">
            <v>x</v>
          </cell>
          <cell r="Z174" t="str">
            <v>x</v>
          </cell>
        </row>
        <row r="175">
          <cell r="J175" t="str">
            <v>x</v>
          </cell>
          <cell r="L175" t="str">
            <v>x</v>
          </cell>
          <cell r="Q175" t="str">
            <v>x</v>
          </cell>
          <cell r="S175" t="str">
            <v>x</v>
          </cell>
          <cell r="X175" t="str">
            <v>x</v>
          </cell>
          <cell r="Z175" t="str">
            <v>x</v>
          </cell>
        </row>
        <row r="176">
          <cell r="K176" t="str">
            <v>x</v>
          </cell>
          <cell r="L176" t="str">
            <v>x</v>
          </cell>
          <cell r="R176" t="str">
            <v>x</v>
          </cell>
          <cell r="S176" t="str">
            <v>x</v>
          </cell>
          <cell r="Y176" t="str">
            <v>x</v>
          </cell>
          <cell r="Z176" t="str">
            <v>x</v>
          </cell>
        </row>
        <row r="177">
          <cell r="G177" t="str">
            <v>x</v>
          </cell>
          <cell r="H177" t="str">
            <v>x</v>
          </cell>
          <cell r="I177" t="str">
            <v>x</v>
          </cell>
          <cell r="J177" t="str">
            <v>x</v>
          </cell>
          <cell r="K177" t="str">
            <v>x</v>
          </cell>
          <cell r="L177" t="str">
            <v>x</v>
          </cell>
          <cell r="N177" t="str">
            <v>x</v>
          </cell>
          <cell r="O177" t="str">
            <v>x</v>
          </cell>
          <cell r="P177" t="str">
            <v>x</v>
          </cell>
          <cell r="Q177" t="str">
            <v>x</v>
          </cell>
          <cell r="R177" t="str">
            <v>x</v>
          </cell>
          <cell r="S177" t="str">
            <v>x</v>
          </cell>
          <cell r="U177" t="str">
            <v>x</v>
          </cell>
          <cell r="V177" t="str">
            <v>x</v>
          </cell>
          <cell r="W177" t="str">
            <v>x</v>
          </cell>
          <cell r="X177" t="str">
            <v>x</v>
          </cell>
          <cell r="Y177" t="str">
            <v>x</v>
          </cell>
          <cell r="Z177" t="str">
            <v>x</v>
          </cell>
        </row>
        <row r="178">
          <cell r="I178" t="str">
            <v>x</v>
          </cell>
          <cell r="J178" t="str">
            <v>x</v>
          </cell>
          <cell r="K178" t="str">
            <v>x</v>
          </cell>
          <cell r="P178" t="str">
            <v>x</v>
          </cell>
          <cell r="Q178" t="str">
            <v>x</v>
          </cell>
          <cell r="R178" t="str">
            <v>x</v>
          </cell>
          <cell r="W178" t="str">
            <v>x</v>
          </cell>
          <cell r="X178" t="str">
            <v>x</v>
          </cell>
          <cell r="Y178" t="str">
            <v>x</v>
          </cell>
        </row>
        <row r="193">
          <cell r="I193" t="str">
            <v>x</v>
          </cell>
          <cell r="K193" t="str">
            <v>x</v>
          </cell>
          <cell r="L193" t="str">
            <v>x</v>
          </cell>
          <cell r="P193" t="str">
            <v>x</v>
          </cell>
          <cell r="R193" t="str">
            <v>x</v>
          </cell>
          <cell r="S193" t="str">
            <v>x</v>
          </cell>
          <cell r="W193" t="str">
            <v>x</v>
          </cell>
          <cell r="Y193" t="str">
            <v>x</v>
          </cell>
          <cell r="Z193" t="str">
            <v>x</v>
          </cell>
        </row>
        <row r="194">
          <cell r="I194" t="str">
            <v>x</v>
          </cell>
          <cell r="J194" t="str">
            <v>x</v>
          </cell>
          <cell r="L194" t="str">
            <v>x</v>
          </cell>
          <cell r="P194" t="str">
            <v>x</v>
          </cell>
          <cell r="Q194" t="str">
            <v>x</v>
          </cell>
          <cell r="S194" t="str">
            <v>x</v>
          </cell>
          <cell r="W194" t="str">
            <v>x</v>
          </cell>
          <cell r="X194" t="str">
            <v>x</v>
          </cell>
          <cell r="Z194" t="str">
            <v>x</v>
          </cell>
        </row>
        <row r="195">
          <cell r="I195" t="str">
            <v>x</v>
          </cell>
          <cell r="K195" t="str">
            <v>x</v>
          </cell>
          <cell r="L195" t="str">
            <v>x</v>
          </cell>
          <cell r="P195" t="str">
            <v>x</v>
          </cell>
          <cell r="R195" t="str">
            <v>x</v>
          </cell>
          <cell r="S195" t="str">
            <v>x</v>
          </cell>
          <cell r="W195" t="str">
            <v>x</v>
          </cell>
          <cell r="Y195" t="str">
            <v>x</v>
          </cell>
          <cell r="Z195" t="str">
            <v>x</v>
          </cell>
        </row>
        <row r="196">
          <cell r="I196" t="str">
            <v>x</v>
          </cell>
          <cell r="K196" t="str">
            <v>x</v>
          </cell>
          <cell r="L196" t="str">
            <v>x</v>
          </cell>
          <cell r="P196" t="str">
            <v>x</v>
          </cell>
          <cell r="R196" t="str">
            <v>x</v>
          </cell>
          <cell r="S196" t="str">
            <v>x</v>
          </cell>
          <cell r="W196" t="str">
            <v>x</v>
          </cell>
          <cell r="Y196" t="str">
            <v>x</v>
          </cell>
          <cell r="Z196" t="str">
            <v>x</v>
          </cell>
        </row>
        <row r="199">
          <cell r="G199" t="str">
            <v>x</v>
          </cell>
          <cell r="H199" t="str">
            <v>x</v>
          </cell>
          <cell r="I199" t="str">
            <v>x</v>
          </cell>
          <cell r="J199" t="str">
            <v>x</v>
          </cell>
          <cell r="K199" t="str">
            <v>x</v>
          </cell>
          <cell r="L199" t="str">
            <v>x</v>
          </cell>
          <cell r="N199" t="str">
            <v>x</v>
          </cell>
          <cell r="O199" t="str">
            <v>x</v>
          </cell>
          <cell r="P199" t="str">
            <v>x</v>
          </cell>
          <cell r="Q199" t="str">
            <v>x</v>
          </cell>
          <cell r="R199" t="str">
            <v>x</v>
          </cell>
          <cell r="S199" t="str">
            <v>x</v>
          </cell>
          <cell r="U199" t="str">
            <v>x</v>
          </cell>
          <cell r="V199" t="str">
            <v>x</v>
          </cell>
          <cell r="W199" t="str">
            <v>x</v>
          </cell>
          <cell r="X199" t="str">
            <v>x</v>
          </cell>
          <cell r="Y199" t="str">
            <v>x</v>
          </cell>
          <cell r="Z199" t="str">
            <v>x</v>
          </cell>
        </row>
        <row r="200">
          <cell r="I200" t="str">
            <v>x</v>
          </cell>
          <cell r="J200" t="str">
            <v>x</v>
          </cell>
          <cell r="K200" t="str">
            <v>x</v>
          </cell>
          <cell r="P200" t="str">
            <v>x</v>
          </cell>
          <cell r="Q200" t="str">
            <v>x</v>
          </cell>
          <cell r="R200" t="str">
            <v>x</v>
          </cell>
          <cell r="W200" t="str">
            <v>x</v>
          </cell>
          <cell r="X200" t="str">
            <v>x</v>
          </cell>
          <cell r="Y200" t="str">
            <v>x</v>
          </cell>
        </row>
        <row r="201">
          <cell r="J201" t="str">
            <v>x</v>
          </cell>
          <cell r="L201" t="str">
            <v>x</v>
          </cell>
          <cell r="Q201" t="str">
            <v>x</v>
          </cell>
          <cell r="S201" t="str">
            <v>x</v>
          </cell>
          <cell r="X201" t="str">
            <v>x</v>
          </cell>
          <cell r="Z201" t="str">
            <v>x</v>
          </cell>
        </row>
        <row r="202">
          <cell r="G202" t="str">
            <v>x</v>
          </cell>
          <cell r="H202" t="str">
            <v>x</v>
          </cell>
          <cell r="I202" t="str">
            <v>x</v>
          </cell>
          <cell r="J202" t="str">
            <v>x</v>
          </cell>
          <cell r="K202" t="str">
            <v>x</v>
          </cell>
          <cell r="L202" t="str">
            <v>x</v>
          </cell>
          <cell r="N202" t="str">
            <v>x</v>
          </cell>
          <cell r="O202" t="str">
            <v>x</v>
          </cell>
          <cell r="P202" t="str">
            <v>x</v>
          </cell>
          <cell r="Q202" t="str">
            <v>x</v>
          </cell>
          <cell r="R202" t="str">
            <v>x</v>
          </cell>
          <cell r="S202" t="str">
            <v>x</v>
          </cell>
          <cell r="U202" t="str">
            <v>x</v>
          </cell>
          <cell r="V202" t="str">
            <v>x</v>
          </cell>
          <cell r="W202" t="str">
            <v>x</v>
          </cell>
          <cell r="X202" t="str">
            <v>x</v>
          </cell>
          <cell r="Y202" t="str">
            <v>x</v>
          </cell>
          <cell r="Z202" t="str">
            <v>x</v>
          </cell>
        </row>
        <row r="203">
          <cell r="I203" t="str">
            <v>x</v>
          </cell>
          <cell r="J203" t="str">
            <v>x</v>
          </cell>
          <cell r="K203" t="str">
            <v>x</v>
          </cell>
          <cell r="P203" t="str">
            <v>x</v>
          </cell>
          <cell r="Q203" t="str">
            <v>x</v>
          </cell>
          <cell r="R203" t="str">
            <v>x</v>
          </cell>
          <cell r="W203" t="str">
            <v>x</v>
          </cell>
          <cell r="X203" t="str">
            <v>x</v>
          </cell>
          <cell r="Y203" t="str">
            <v>x</v>
          </cell>
        </row>
        <row r="204">
          <cell r="J204" t="str">
            <v>x</v>
          </cell>
          <cell r="L204" t="str">
            <v>x</v>
          </cell>
          <cell r="Q204" t="str">
            <v>x</v>
          </cell>
          <cell r="S204" t="str">
            <v>x</v>
          </cell>
          <cell r="X204" t="str">
            <v>x</v>
          </cell>
          <cell r="Z204" t="str">
            <v>x</v>
          </cell>
        </row>
        <row r="205">
          <cell r="G205" t="str">
            <v>x</v>
          </cell>
          <cell r="H205" t="str">
            <v>x</v>
          </cell>
          <cell r="I205" t="str">
            <v>x</v>
          </cell>
          <cell r="J205" t="str">
            <v>x</v>
          </cell>
          <cell r="K205" t="str">
            <v>x</v>
          </cell>
          <cell r="L205" t="str">
            <v>x</v>
          </cell>
          <cell r="N205" t="str">
            <v>x</v>
          </cell>
          <cell r="O205" t="str">
            <v>x</v>
          </cell>
          <cell r="P205" t="str">
            <v>x</v>
          </cell>
          <cell r="Q205" t="str">
            <v>x</v>
          </cell>
          <cell r="R205" t="str">
            <v>x</v>
          </cell>
          <cell r="S205" t="str">
            <v>x</v>
          </cell>
          <cell r="U205" t="str">
            <v>x</v>
          </cell>
          <cell r="V205" t="str">
            <v>x</v>
          </cell>
          <cell r="W205" t="str">
            <v>x</v>
          </cell>
          <cell r="X205" t="str">
            <v>x</v>
          </cell>
          <cell r="Y205" t="str">
            <v>x</v>
          </cell>
          <cell r="Z205" t="str">
            <v>x</v>
          </cell>
        </row>
        <row r="206">
          <cell r="I206" t="str">
            <v>x</v>
          </cell>
          <cell r="J206" t="str">
            <v>x</v>
          </cell>
          <cell r="K206" t="str">
            <v>x</v>
          </cell>
          <cell r="P206" t="str">
            <v>x</v>
          </cell>
          <cell r="Q206" t="str">
            <v>x</v>
          </cell>
          <cell r="R206" t="str">
            <v>x</v>
          </cell>
          <cell r="W206" t="str">
            <v>x</v>
          </cell>
          <cell r="X206" t="str">
            <v>x</v>
          </cell>
          <cell r="Y206" t="str">
            <v>x</v>
          </cell>
        </row>
        <row r="207">
          <cell r="J207" t="str">
            <v>x</v>
          </cell>
          <cell r="L207" t="str">
            <v>x</v>
          </cell>
          <cell r="Q207" t="str">
            <v>x</v>
          </cell>
          <cell r="S207" t="str">
            <v>x</v>
          </cell>
          <cell r="X207" t="str">
            <v>x</v>
          </cell>
          <cell r="Z207" t="str">
            <v>x</v>
          </cell>
        </row>
        <row r="209">
          <cell r="G209" t="str">
            <v>x</v>
          </cell>
          <cell r="H209" t="str">
            <v>x</v>
          </cell>
          <cell r="I209" t="str">
            <v>x</v>
          </cell>
          <cell r="J209" t="str">
            <v>x</v>
          </cell>
          <cell r="K209" t="str">
            <v>x</v>
          </cell>
          <cell r="L209" t="str">
            <v>x</v>
          </cell>
          <cell r="N209" t="str">
            <v>x</v>
          </cell>
          <cell r="O209" t="str">
            <v>x</v>
          </cell>
          <cell r="P209" t="str">
            <v>x</v>
          </cell>
          <cell r="Q209" t="str">
            <v>x</v>
          </cell>
          <cell r="R209" t="str">
            <v>x</v>
          </cell>
          <cell r="S209" t="str">
            <v>x</v>
          </cell>
          <cell r="U209" t="str">
            <v>x</v>
          </cell>
          <cell r="V209" t="str">
            <v>x</v>
          </cell>
          <cell r="W209" t="str">
            <v>x</v>
          </cell>
          <cell r="X209" t="str">
            <v>x</v>
          </cell>
          <cell r="Y209" t="str">
            <v>x</v>
          </cell>
          <cell r="Z209" t="str">
            <v>x</v>
          </cell>
        </row>
        <row r="210">
          <cell r="I210" t="str">
            <v>x</v>
          </cell>
          <cell r="J210" t="str">
            <v>x</v>
          </cell>
          <cell r="K210" t="str">
            <v>x</v>
          </cell>
          <cell r="P210" t="str">
            <v>x</v>
          </cell>
          <cell r="Q210" t="str">
            <v>x</v>
          </cell>
          <cell r="R210" t="str">
            <v>x</v>
          </cell>
          <cell r="W210" t="str">
            <v>x</v>
          </cell>
          <cell r="X210" t="str">
            <v>x</v>
          </cell>
          <cell r="Y210" t="str">
            <v>x</v>
          </cell>
        </row>
        <row r="211">
          <cell r="J211" t="str">
            <v>x</v>
          </cell>
          <cell r="L211" t="str">
            <v>x</v>
          </cell>
          <cell r="Q211" t="str">
            <v>x</v>
          </cell>
          <cell r="S211" t="str">
            <v>x</v>
          </cell>
          <cell r="X211" t="str">
            <v>x</v>
          </cell>
          <cell r="Z211" t="str">
            <v>x</v>
          </cell>
        </row>
        <row r="212">
          <cell r="G212" t="str">
            <v>x</v>
          </cell>
          <cell r="H212" t="str">
            <v>x</v>
          </cell>
          <cell r="I212" t="str">
            <v>x</v>
          </cell>
          <cell r="J212" t="str">
            <v>x</v>
          </cell>
          <cell r="K212" t="str">
            <v>x</v>
          </cell>
          <cell r="L212" t="str">
            <v>x</v>
          </cell>
          <cell r="N212" t="str">
            <v>x</v>
          </cell>
          <cell r="O212" t="str">
            <v>x</v>
          </cell>
          <cell r="P212" t="str">
            <v>x</v>
          </cell>
          <cell r="Q212" t="str">
            <v>x</v>
          </cell>
          <cell r="R212" t="str">
            <v>x</v>
          </cell>
          <cell r="S212" t="str">
            <v>x</v>
          </cell>
          <cell r="U212" t="str">
            <v>x</v>
          </cell>
          <cell r="V212" t="str">
            <v>x</v>
          </cell>
          <cell r="W212" t="str">
            <v>x</v>
          </cell>
          <cell r="X212" t="str">
            <v>x</v>
          </cell>
          <cell r="Y212" t="str">
            <v>x</v>
          </cell>
          <cell r="Z212" t="str">
            <v>x</v>
          </cell>
        </row>
        <row r="213">
          <cell r="I213" t="str">
            <v>x</v>
          </cell>
          <cell r="J213" t="str">
            <v>x</v>
          </cell>
          <cell r="K213" t="str">
            <v>x</v>
          </cell>
          <cell r="P213" t="str">
            <v>x</v>
          </cell>
          <cell r="Q213" t="str">
            <v>x</v>
          </cell>
          <cell r="R213" t="str">
            <v>x</v>
          </cell>
          <cell r="W213" t="str">
            <v>x</v>
          </cell>
          <cell r="X213" t="str">
            <v>x</v>
          </cell>
          <cell r="Y213" t="str">
            <v>x</v>
          </cell>
        </row>
        <row r="214">
          <cell r="J214" t="str">
            <v>x</v>
          </cell>
          <cell r="L214" t="str">
            <v>x</v>
          </cell>
          <cell r="Q214" t="str">
            <v>x</v>
          </cell>
          <cell r="S214" t="str">
            <v>x</v>
          </cell>
          <cell r="X214" t="str">
            <v>x</v>
          </cell>
          <cell r="Z214" t="str">
            <v>x</v>
          </cell>
        </row>
        <row r="215">
          <cell r="G215" t="str">
            <v>x</v>
          </cell>
          <cell r="H215" t="str">
            <v>x</v>
          </cell>
          <cell r="I215" t="str">
            <v>x</v>
          </cell>
          <cell r="J215" t="str">
            <v>x</v>
          </cell>
          <cell r="K215" t="str">
            <v>x</v>
          </cell>
          <cell r="L215" t="str">
            <v>x</v>
          </cell>
          <cell r="N215" t="str">
            <v>x</v>
          </cell>
          <cell r="O215" t="str">
            <v>x</v>
          </cell>
          <cell r="P215" t="str">
            <v>x</v>
          </cell>
          <cell r="Q215" t="str">
            <v>x</v>
          </cell>
          <cell r="R215" t="str">
            <v>x</v>
          </cell>
          <cell r="S215" t="str">
            <v>x</v>
          </cell>
          <cell r="U215" t="str">
            <v>x</v>
          </cell>
          <cell r="V215" t="str">
            <v>x</v>
          </cell>
          <cell r="W215" t="str">
            <v>x</v>
          </cell>
          <cell r="X215" t="str">
            <v>x</v>
          </cell>
          <cell r="Y215" t="str">
            <v>x</v>
          </cell>
          <cell r="Z215" t="str">
            <v>x</v>
          </cell>
        </row>
        <row r="216">
          <cell r="I216" t="str">
            <v>x</v>
          </cell>
          <cell r="J216" t="str">
            <v>x</v>
          </cell>
          <cell r="K216" t="str">
            <v>x</v>
          </cell>
          <cell r="P216" t="str">
            <v>x</v>
          </cell>
          <cell r="Q216" t="str">
            <v>x</v>
          </cell>
          <cell r="R216" t="str">
            <v>x</v>
          </cell>
          <cell r="W216" t="str">
            <v>x</v>
          </cell>
          <cell r="X216" t="str">
            <v>x</v>
          </cell>
          <cell r="Y216" t="str">
            <v>x</v>
          </cell>
        </row>
        <row r="217">
          <cell r="J217" t="str">
            <v>x</v>
          </cell>
          <cell r="L217" t="str">
            <v>x</v>
          </cell>
          <cell r="Q217" t="str">
            <v>x</v>
          </cell>
          <cell r="S217" t="str">
            <v>x</v>
          </cell>
          <cell r="X217" t="str">
            <v>x</v>
          </cell>
          <cell r="Z217" t="str">
            <v>x</v>
          </cell>
        </row>
        <row r="219">
          <cell r="I219" t="str">
            <v>x</v>
          </cell>
          <cell r="J219" t="str">
            <v>x</v>
          </cell>
          <cell r="K219" t="str">
            <v>x</v>
          </cell>
          <cell r="P219" t="str">
            <v>x</v>
          </cell>
          <cell r="Q219" t="str">
            <v>x</v>
          </cell>
          <cell r="R219" t="str">
            <v>x</v>
          </cell>
          <cell r="W219" t="str">
            <v>x</v>
          </cell>
          <cell r="X219" t="str">
            <v>x</v>
          </cell>
          <cell r="Y219" t="str">
            <v>x</v>
          </cell>
        </row>
        <row r="220">
          <cell r="J220" t="str">
            <v>x</v>
          </cell>
          <cell r="L220" t="str">
            <v>x</v>
          </cell>
          <cell r="Q220" t="str">
            <v>x</v>
          </cell>
          <cell r="S220" t="str">
            <v>x</v>
          </cell>
          <cell r="X220" t="str">
            <v>x</v>
          </cell>
          <cell r="Z220" t="str">
            <v>x</v>
          </cell>
        </row>
        <row r="222">
          <cell r="I222" t="str">
            <v>x</v>
          </cell>
          <cell r="J222" t="str">
            <v>x</v>
          </cell>
          <cell r="K222" t="str">
            <v>x</v>
          </cell>
          <cell r="P222" t="str">
            <v>x</v>
          </cell>
          <cell r="Q222" t="str">
            <v>x</v>
          </cell>
          <cell r="R222" t="str">
            <v>x</v>
          </cell>
          <cell r="W222" t="str">
            <v>x</v>
          </cell>
          <cell r="X222" t="str">
            <v>x</v>
          </cell>
          <cell r="Y222" t="str">
            <v>x</v>
          </cell>
        </row>
        <row r="223">
          <cell r="K223" t="str">
            <v>x</v>
          </cell>
          <cell r="L223" t="str">
            <v>x</v>
          </cell>
          <cell r="R223" t="str">
            <v>x</v>
          </cell>
          <cell r="S223" t="str">
            <v>x</v>
          </cell>
          <cell r="Y223" t="str">
            <v>x</v>
          </cell>
          <cell r="Z223" t="str">
            <v>x</v>
          </cell>
        </row>
        <row r="225">
          <cell r="G225" t="str">
            <v>x</v>
          </cell>
          <cell r="H225" t="str">
            <v>x</v>
          </cell>
          <cell r="I225" t="str">
            <v>x</v>
          </cell>
          <cell r="J225" t="str">
            <v>x</v>
          </cell>
          <cell r="K225" t="str">
            <v>x</v>
          </cell>
          <cell r="L225" t="str">
            <v>x</v>
          </cell>
          <cell r="N225" t="str">
            <v>x</v>
          </cell>
          <cell r="O225" t="str">
            <v>x</v>
          </cell>
          <cell r="P225" t="str">
            <v>x</v>
          </cell>
          <cell r="Q225" t="str">
            <v>x</v>
          </cell>
          <cell r="R225" t="str">
            <v>x</v>
          </cell>
          <cell r="S225" t="str">
            <v>x</v>
          </cell>
          <cell r="U225" t="str">
            <v>x</v>
          </cell>
          <cell r="V225" t="str">
            <v>x</v>
          </cell>
          <cell r="W225" t="str">
            <v>x</v>
          </cell>
          <cell r="X225" t="str">
            <v>x</v>
          </cell>
          <cell r="Y225" t="str">
            <v>x</v>
          </cell>
          <cell r="Z225" t="str">
            <v>x</v>
          </cell>
        </row>
        <row r="226">
          <cell r="I226" t="str">
            <v>x</v>
          </cell>
          <cell r="J226" t="str">
            <v>x</v>
          </cell>
          <cell r="K226" t="str">
            <v>x</v>
          </cell>
          <cell r="P226" t="str">
            <v>x</v>
          </cell>
          <cell r="Q226" t="str">
            <v>x</v>
          </cell>
          <cell r="R226" t="str">
            <v>x</v>
          </cell>
          <cell r="W226" t="str">
            <v>x</v>
          </cell>
          <cell r="X226" t="str">
            <v>x</v>
          </cell>
          <cell r="Y226" t="str">
            <v>x</v>
          </cell>
        </row>
        <row r="227">
          <cell r="I227" t="str">
            <v>x</v>
          </cell>
          <cell r="J227" t="str">
            <v>x</v>
          </cell>
          <cell r="K227" t="str">
            <v>x</v>
          </cell>
          <cell r="P227" t="str">
            <v>x</v>
          </cell>
          <cell r="Q227" t="str">
            <v>x</v>
          </cell>
          <cell r="R227" t="str">
            <v>x</v>
          </cell>
          <cell r="W227" t="str">
            <v>x</v>
          </cell>
          <cell r="X227" t="str">
            <v>x</v>
          </cell>
          <cell r="Y227" t="str">
            <v>x</v>
          </cell>
        </row>
        <row r="228">
          <cell r="I228" t="str">
            <v>x</v>
          </cell>
          <cell r="J228" t="str">
            <v>x</v>
          </cell>
          <cell r="K228" t="str">
            <v>x</v>
          </cell>
          <cell r="P228" t="str">
            <v>x</v>
          </cell>
          <cell r="Q228" t="str">
            <v>x</v>
          </cell>
          <cell r="R228" t="str">
            <v>x</v>
          </cell>
          <cell r="W228" t="str">
            <v>x</v>
          </cell>
          <cell r="X228" t="str">
            <v>x</v>
          </cell>
          <cell r="Y228" t="str">
            <v>x</v>
          </cell>
        </row>
        <row r="230">
          <cell r="G230" t="str">
            <v>x</v>
          </cell>
          <cell r="H230" t="str">
            <v>x</v>
          </cell>
          <cell r="I230" t="str">
            <v>x</v>
          </cell>
          <cell r="J230" t="str">
            <v>x</v>
          </cell>
          <cell r="K230" t="str">
            <v>x</v>
          </cell>
          <cell r="L230" t="str">
            <v>x</v>
          </cell>
          <cell r="N230" t="str">
            <v>x</v>
          </cell>
          <cell r="O230" t="str">
            <v>x</v>
          </cell>
          <cell r="P230" t="str">
            <v>x</v>
          </cell>
          <cell r="Q230" t="str">
            <v>x</v>
          </cell>
          <cell r="R230" t="str">
            <v>x</v>
          </cell>
          <cell r="S230" t="str">
            <v>x</v>
          </cell>
          <cell r="U230" t="str">
            <v>x</v>
          </cell>
          <cell r="V230" t="str">
            <v>x</v>
          </cell>
          <cell r="W230" t="str">
            <v>x</v>
          </cell>
          <cell r="X230" t="str">
            <v>x</v>
          </cell>
          <cell r="Y230" t="str">
            <v>x</v>
          </cell>
          <cell r="Z230" t="str">
            <v>x</v>
          </cell>
        </row>
        <row r="231">
          <cell r="I231" t="str">
            <v>x</v>
          </cell>
          <cell r="J231" t="str">
            <v>x</v>
          </cell>
          <cell r="K231" t="str">
            <v>x</v>
          </cell>
          <cell r="P231" t="str">
            <v>x</v>
          </cell>
          <cell r="Q231" t="str">
            <v>x</v>
          </cell>
          <cell r="R231" t="str">
            <v>x</v>
          </cell>
          <cell r="W231" t="str">
            <v>x</v>
          </cell>
          <cell r="X231" t="str">
            <v>x</v>
          </cell>
          <cell r="Y231" t="str">
            <v>x</v>
          </cell>
        </row>
        <row r="232">
          <cell r="I232" t="str">
            <v>x</v>
          </cell>
          <cell r="J232" t="str">
            <v>x</v>
          </cell>
          <cell r="K232" t="str">
            <v>x</v>
          </cell>
          <cell r="L232" t="str">
            <v>x</v>
          </cell>
          <cell r="P232" t="str">
            <v>x</v>
          </cell>
          <cell r="Q232" t="str">
            <v>x</v>
          </cell>
          <cell r="R232" t="str">
            <v>x</v>
          </cell>
          <cell r="S232" t="str">
            <v>x</v>
          </cell>
          <cell r="W232" t="str">
            <v>x</v>
          </cell>
          <cell r="X232" t="str">
            <v>x</v>
          </cell>
          <cell r="Y232" t="str">
            <v>x</v>
          </cell>
          <cell r="Z232" t="str">
            <v>x</v>
          </cell>
        </row>
        <row r="233">
          <cell r="J233" t="str">
            <v>x</v>
          </cell>
          <cell r="L233" t="str">
            <v>x</v>
          </cell>
          <cell r="Q233" t="str">
            <v>x</v>
          </cell>
          <cell r="S233" t="str">
            <v>x</v>
          </cell>
          <cell r="X233" t="str">
            <v>x</v>
          </cell>
          <cell r="Z233" t="str">
            <v>x</v>
          </cell>
        </row>
        <row r="234">
          <cell r="J234" t="str">
            <v>x</v>
          </cell>
          <cell r="L234" t="str">
            <v>x</v>
          </cell>
          <cell r="Q234" t="str">
            <v>x</v>
          </cell>
          <cell r="S234" t="str">
            <v>x</v>
          </cell>
          <cell r="X234" t="str">
            <v>x</v>
          </cell>
          <cell r="Z234" t="str">
            <v>x</v>
          </cell>
        </row>
        <row r="235">
          <cell r="K235" t="str">
            <v>x</v>
          </cell>
          <cell r="L235" t="str">
            <v>x</v>
          </cell>
          <cell r="R235" t="str">
            <v>x</v>
          </cell>
          <cell r="S235" t="str">
            <v>x</v>
          </cell>
          <cell r="Y235" t="str">
            <v>x</v>
          </cell>
          <cell r="Z235" t="str">
            <v>x</v>
          </cell>
        </row>
        <row r="236">
          <cell r="G236" t="str">
            <v>x</v>
          </cell>
          <cell r="H236" t="str">
            <v>x</v>
          </cell>
          <cell r="I236" t="str">
            <v>x</v>
          </cell>
          <cell r="J236" t="str">
            <v>x</v>
          </cell>
          <cell r="K236" t="str">
            <v>x</v>
          </cell>
          <cell r="L236" t="str">
            <v>x</v>
          </cell>
          <cell r="N236" t="str">
            <v>x</v>
          </cell>
          <cell r="O236" t="str">
            <v>x</v>
          </cell>
          <cell r="P236" t="str">
            <v>x</v>
          </cell>
          <cell r="Q236" t="str">
            <v>x</v>
          </cell>
          <cell r="R236" t="str">
            <v>x</v>
          </cell>
          <cell r="S236" t="str">
            <v>x</v>
          </cell>
          <cell r="U236" t="str">
            <v>x</v>
          </cell>
          <cell r="V236" t="str">
            <v>x</v>
          </cell>
          <cell r="W236" t="str">
            <v>x</v>
          </cell>
          <cell r="X236" t="str">
            <v>x</v>
          </cell>
          <cell r="Y236" t="str">
            <v>x</v>
          </cell>
          <cell r="Z236" t="str">
            <v>x</v>
          </cell>
        </row>
        <row r="237">
          <cell r="I237" t="str">
            <v>x</v>
          </cell>
          <cell r="J237" t="str">
            <v>x</v>
          </cell>
          <cell r="K237" t="str">
            <v>x</v>
          </cell>
          <cell r="P237" t="str">
            <v>x</v>
          </cell>
          <cell r="Q237" t="str">
            <v>x</v>
          </cell>
          <cell r="R237" t="str">
            <v>x</v>
          </cell>
          <cell r="W237" t="str">
            <v>x</v>
          </cell>
          <cell r="X237" t="str">
            <v>x</v>
          </cell>
          <cell r="Y237" t="str">
            <v>x</v>
          </cell>
        </row>
        <row r="254">
          <cell r="I254" t="str">
            <v>x</v>
          </cell>
          <cell r="K254" t="str">
            <v>x</v>
          </cell>
          <cell r="L254" t="str">
            <v>x</v>
          </cell>
          <cell r="P254" t="str">
            <v>x</v>
          </cell>
          <cell r="R254" t="str">
            <v>x</v>
          </cell>
          <cell r="S254" t="str">
            <v>x</v>
          </cell>
          <cell r="W254" t="str">
            <v>x</v>
          </cell>
          <cell r="Y254" t="str">
            <v>x</v>
          </cell>
          <cell r="Z254" t="str">
            <v>x</v>
          </cell>
        </row>
        <row r="255">
          <cell r="I255" t="str">
            <v>x</v>
          </cell>
          <cell r="J255" t="str">
            <v>x</v>
          </cell>
          <cell r="L255" t="str">
            <v>x</v>
          </cell>
          <cell r="P255" t="str">
            <v>x</v>
          </cell>
          <cell r="Q255" t="str">
            <v>x</v>
          </cell>
          <cell r="S255" t="str">
            <v>x</v>
          </cell>
          <cell r="W255" t="str">
            <v>x</v>
          </cell>
          <cell r="X255" t="str">
            <v>x</v>
          </cell>
          <cell r="Z255" t="str">
            <v>x</v>
          </cell>
        </row>
        <row r="256">
          <cell r="I256" t="str">
            <v>x</v>
          </cell>
          <cell r="K256" t="str">
            <v>x</v>
          </cell>
          <cell r="L256" t="str">
            <v>x</v>
          </cell>
          <cell r="P256" t="str">
            <v>x</v>
          </cell>
          <cell r="R256" t="str">
            <v>x</v>
          </cell>
          <cell r="S256" t="str">
            <v>x</v>
          </cell>
          <cell r="W256" t="str">
            <v>x</v>
          </cell>
          <cell r="Y256" t="str">
            <v>x</v>
          </cell>
          <cell r="Z256" t="str">
            <v>x</v>
          </cell>
        </row>
        <row r="257">
          <cell r="I257" t="str">
            <v>x</v>
          </cell>
          <cell r="K257" t="str">
            <v>x</v>
          </cell>
          <cell r="L257" t="str">
            <v>x</v>
          </cell>
          <cell r="P257" t="str">
            <v>x</v>
          </cell>
          <cell r="R257" t="str">
            <v>x</v>
          </cell>
          <cell r="S257" t="str">
            <v>x</v>
          </cell>
          <cell r="W257" t="str">
            <v>x</v>
          </cell>
          <cell r="Y257" t="str">
            <v>x</v>
          </cell>
          <cell r="Z257" t="str">
            <v>x</v>
          </cell>
        </row>
        <row r="260">
          <cell r="G260" t="str">
            <v>x</v>
          </cell>
          <cell r="H260" t="str">
            <v>x</v>
          </cell>
          <cell r="I260" t="str">
            <v>x</v>
          </cell>
          <cell r="J260" t="str">
            <v>x</v>
          </cell>
          <cell r="K260" t="str">
            <v>x</v>
          </cell>
          <cell r="L260" t="str">
            <v>x</v>
          </cell>
          <cell r="N260" t="str">
            <v>x</v>
          </cell>
          <cell r="O260" t="str">
            <v>x</v>
          </cell>
          <cell r="P260" t="str">
            <v>x</v>
          </cell>
          <cell r="Q260" t="str">
            <v>x</v>
          </cell>
          <cell r="R260" t="str">
            <v>x</v>
          </cell>
          <cell r="S260" t="str">
            <v>x</v>
          </cell>
          <cell r="U260" t="str">
            <v>x</v>
          </cell>
          <cell r="V260" t="str">
            <v>x</v>
          </cell>
          <cell r="W260" t="str">
            <v>x</v>
          </cell>
          <cell r="X260" t="str">
            <v>x</v>
          </cell>
          <cell r="Y260" t="str">
            <v>x</v>
          </cell>
          <cell r="Z260" t="str">
            <v>x</v>
          </cell>
        </row>
        <row r="261">
          <cell r="I261" t="str">
            <v>x</v>
          </cell>
          <cell r="J261" t="str">
            <v>x</v>
          </cell>
          <cell r="K261" t="str">
            <v>x</v>
          </cell>
          <cell r="P261" t="str">
            <v>x</v>
          </cell>
          <cell r="Q261" t="str">
            <v>x</v>
          </cell>
          <cell r="R261" t="str">
            <v>x</v>
          </cell>
          <cell r="W261" t="str">
            <v>x</v>
          </cell>
          <cell r="X261" t="str">
            <v>x</v>
          </cell>
          <cell r="Y261" t="str">
            <v>x</v>
          </cell>
        </row>
        <row r="262">
          <cell r="J262" t="str">
            <v>x</v>
          </cell>
          <cell r="L262" t="str">
            <v>x</v>
          </cell>
          <cell r="Q262" t="str">
            <v>x</v>
          </cell>
          <cell r="S262" t="str">
            <v>x</v>
          </cell>
          <cell r="X262" t="str">
            <v>x</v>
          </cell>
          <cell r="Z262" t="str">
            <v>x</v>
          </cell>
        </row>
        <row r="263">
          <cell r="G263" t="str">
            <v>x</v>
          </cell>
          <cell r="H263" t="str">
            <v>x</v>
          </cell>
          <cell r="I263" t="str">
            <v>x</v>
          </cell>
          <cell r="J263" t="str">
            <v>x</v>
          </cell>
          <cell r="K263" t="str">
            <v>x</v>
          </cell>
          <cell r="L263" t="str">
            <v>x</v>
          </cell>
          <cell r="N263" t="str">
            <v>x</v>
          </cell>
          <cell r="O263" t="str">
            <v>x</v>
          </cell>
          <cell r="P263" t="str">
            <v>x</v>
          </cell>
          <cell r="Q263" t="str">
            <v>x</v>
          </cell>
          <cell r="R263" t="str">
            <v>x</v>
          </cell>
          <cell r="S263" t="str">
            <v>x</v>
          </cell>
          <cell r="U263" t="str">
            <v>x</v>
          </cell>
          <cell r="V263" t="str">
            <v>x</v>
          </cell>
          <cell r="W263" t="str">
            <v>x</v>
          </cell>
          <cell r="X263" t="str">
            <v>x</v>
          </cell>
          <cell r="Y263" t="str">
            <v>x</v>
          </cell>
          <cell r="Z263" t="str">
            <v>x</v>
          </cell>
        </row>
        <row r="264">
          <cell r="I264" t="str">
            <v>x</v>
          </cell>
          <cell r="J264" t="str">
            <v>x</v>
          </cell>
          <cell r="K264" t="str">
            <v>x</v>
          </cell>
          <cell r="P264" t="str">
            <v>x</v>
          </cell>
          <cell r="Q264" t="str">
            <v>x</v>
          </cell>
          <cell r="R264" t="str">
            <v>x</v>
          </cell>
          <cell r="W264" t="str">
            <v>x</v>
          </cell>
          <cell r="X264" t="str">
            <v>x</v>
          </cell>
          <cell r="Y264" t="str">
            <v>x</v>
          </cell>
        </row>
        <row r="265">
          <cell r="J265" t="str">
            <v>x</v>
          </cell>
          <cell r="L265" t="str">
            <v>x</v>
          </cell>
          <cell r="Q265" t="str">
            <v>x</v>
          </cell>
          <cell r="S265" t="str">
            <v>x</v>
          </cell>
          <cell r="X265" t="str">
            <v>x</v>
          </cell>
          <cell r="Z265" t="str">
            <v>x</v>
          </cell>
        </row>
        <row r="266">
          <cell r="G266" t="str">
            <v>x</v>
          </cell>
          <cell r="H266" t="str">
            <v>x</v>
          </cell>
          <cell r="I266" t="str">
            <v>x</v>
          </cell>
          <cell r="J266" t="str">
            <v>x</v>
          </cell>
          <cell r="K266" t="str">
            <v>x</v>
          </cell>
          <cell r="L266" t="str">
            <v>x</v>
          </cell>
          <cell r="N266" t="str">
            <v>x</v>
          </cell>
          <cell r="O266" t="str">
            <v>x</v>
          </cell>
          <cell r="P266" t="str">
            <v>x</v>
          </cell>
          <cell r="Q266" t="str">
            <v>x</v>
          </cell>
          <cell r="R266" t="str">
            <v>x</v>
          </cell>
          <cell r="S266" t="str">
            <v>x</v>
          </cell>
          <cell r="U266" t="str">
            <v>x</v>
          </cell>
          <cell r="V266" t="str">
            <v>x</v>
          </cell>
          <cell r="W266" t="str">
            <v>x</v>
          </cell>
          <cell r="X266" t="str">
            <v>x</v>
          </cell>
          <cell r="Y266" t="str">
            <v>x</v>
          </cell>
          <cell r="Z266" t="str">
            <v>x</v>
          </cell>
        </row>
        <row r="267">
          <cell r="I267" t="str">
            <v>x</v>
          </cell>
          <cell r="J267" t="str">
            <v>x</v>
          </cell>
          <cell r="K267" t="str">
            <v>x</v>
          </cell>
          <cell r="P267" t="str">
            <v>x</v>
          </cell>
          <cell r="Q267" t="str">
            <v>x</v>
          </cell>
          <cell r="R267" t="str">
            <v>x</v>
          </cell>
          <cell r="W267" t="str">
            <v>x</v>
          </cell>
          <cell r="X267" t="str">
            <v>x</v>
          </cell>
          <cell r="Y267" t="str">
            <v>x</v>
          </cell>
        </row>
        <row r="268">
          <cell r="J268" t="str">
            <v>x</v>
          </cell>
          <cell r="L268" t="str">
            <v>x</v>
          </cell>
          <cell r="Q268" t="str">
            <v>x</v>
          </cell>
          <cell r="S268" t="str">
            <v>x</v>
          </cell>
          <cell r="X268" t="str">
            <v>x</v>
          </cell>
          <cell r="Z268" t="str">
            <v>x</v>
          </cell>
        </row>
        <row r="270">
          <cell r="G270" t="str">
            <v>x</v>
          </cell>
          <cell r="H270" t="str">
            <v>x</v>
          </cell>
          <cell r="I270" t="str">
            <v>x</v>
          </cell>
          <cell r="J270" t="str">
            <v>x</v>
          </cell>
          <cell r="K270" t="str">
            <v>x</v>
          </cell>
          <cell r="L270" t="str">
            <v>x</v>
          </cell>
          <cell r="N270" t="str">
            <v>x</v>
          </cell>
          <cell r="O270" t="str">
            <v>x</v>
          </cell>
          <cell r="P270" t="str">
            <v>x</v>
          </cell>
          <cell r="Q270" t="str">
            <v>x</v>
          </cell>
          <cell r="R270" t="str">
            <v>x</v>
          </cell>
          <cell r="S270" t="str">
            <v>x</v>
          </cell>
          <cell r="U270" t="str">
            <v>x</v>
          </cell>
          <cell r="V270" t="str">
            <v>x</v>
          </cell>
          <cell r="W270" t="str">
            <v>x</v>
          </cell>
          <cell r="X270" t="str">
            <v>x</v>
          </cell>
          <cell r="Y270" t="str">
            <v>x</v>
          </cell>
          <cell r="Z270" t="str">
            <v>x</v>
          </cell>
        </row>
        <row r="271">
          <cell r="I271" t="str">
            <v>x</v>
          </cell>
          <cell r="J271" t="str">
            <v>x</v>
          </cell>
          <cell r="K271" t="str">
            <v>x</v>
          </cell>
          <cell r="P271" t="str">
            <v>x</v>
          </cell>
          <cell r="Q271" t="str">
            <v>x</v>
          </cell>
          <cell r="R271" t="str">
            <v>x</v>
          </cell>
          <cell r="W271" t="str">
            <v>x</v>
          </cell>
          <cell r="X271" t="str">
            <v>x</v>
          </cell>
          <cell r="Y271" t="str">
            <v>x</v>
          </cell>
        </row>
        <row r="272">
          <cell r="J272" t="str">
            <v>x</v>
          </cell>
          <cell r="L272" t="str">
            <v>x</v>
          </cell>
          <cell r="Q272" t="str">
            <v>x</v>
          </cell>
          <cell r="S272" t="str">
            <v>x</v>
          </cell>
          <cell r="X272" t="str">
            <v>x</v>
          </cell>
          <cell r="Z272" t="str">
            <v>x</v>
          </cell>
        </row>
        <row r="273">
          <cell r="G273" t="str">
            <v>x</v>
          </cell>
          <cell r="H273" t="str">
            <v>x</v>
          </cell>
          <cell r="I273" t="str">
            <v>x</v>
          </cell>
          <cell r="J273" t="str">
            <v>x</v>
          </cell>
          <cell r="K273" t="str">
            <v>x</v>
          </cell>
          <cell r="L273" t="str">
            <v>x</v>
          </cell>
          <cell r="N273" t="str">
            <v>x</v>
          </cell>
          <cell r="O273" t="str">
            <v>x</v>
          </cell>
          <cell r="P273" t="str">
            <v>x</v>
          </cell>
          <cell r="Q273" t="str">
            <v>x</v>
          </cell>
          <cell r="R273" t="str">
            <v>x</v>
          </cell>
          <cell r="S273" t="str">
            <v>x</v>
          </cell>
          <cell r="U273" t="str">
            <v>x</v>
          </cell>
          <cell r="V273" t="str">
            <v>x</v>
          </cell>
          <cell r="W273" t="str">
            <v>x</v>
          </cell>
          <cell r="X273" t="str">
            <v>x</v>
          </cell>
          <cell r="Y273" t="str">
            <v>x</v>
          </cell>
          <cell r="Z273" t="str">
            <v>x</v>
          </cell>
        </row>
        <row r="274">
          <cell r="I274" t="str">
            <v>x</v>
          </cell>
          <cell r="J274" t="str">
            <v>x</v>
          </cell>
          <cell r="K274" t="str">
            <v>x</v>
          </cell>
          <cell r="P274" t="str">
            <v>x</v>
          </cell>
          <cell r="Q274" t="str">
            <v>x</v>
          </cell>
          <cell r="R274" t="str">
            <v>x</v>
          </cell>
          <cell r="W274" t="str">
            <v>x</v>
          </cell>
          <cell r="X274" t="str">
            <v>x</v>
          </cell>
          <cell r="Y274" t="str">
            <v>x</v>
          </cell>
        </row>
        <row r="275">
          <cell r="J275" t="str">
            <v>x</v>
          </cell>
          <cell r="L275" t="str">
            <v>x</v>
          </cell>
          <cell r="Q275" t="str">
            <v>x</v>
          </cell>
          <cell r="S275" t="str">
            <v>x</v>
          </cell>
          <cell r="X275" t="str">
            <v>x</v>
          </cell>
          <cell r="Z275" t="str">
            <v>x</v>
          </cell>
        </row>
        <row r="276">
          <cell r="G276" t="str">
            <v>x</v>
          </cell>
          <cell r="H276" t="str">
            <v>x</v>
          </cell>
          <cell r="I276" t="str">
            <v>x</v>
          </cell>
          <cell r="J276" t="str">
            <v>x</v>
          </cell>
          <cell r="K276" t="str">
            <v>x</v>
          </cell>
          <cell r="L276" t="str">
            <v>x</v>
          </cell>
          <cell r="N276" t="str">
            <v>x</v>
          </cell>
          <cell r="O276" t="str">
            <v>x</v>
          </cell>
          <cell r="P276" t="str">
            <v>x</v>
          </cell>
          <cell r="Q276" t="str">
            <v>x</v>
          </cell>
          <cell r="R276" t="str">
            <v>x</v>
          </cell>
          <cell r="S276" t="str">
            <v>x</v>
          </cell>
          <cell r="U276" t="str">
            <v>x</v>
          </cell>
          <cell r="V276" t="str">
            <v>x</v>
          </cell>
          <cell r="W276" t="str">
            <v>x</v>
          </cell>
          <cell r="X276" t="str">
            <v>x</v>
          </cell>
          <cell r="Y276" t="str">
            <v>x</v>
          </cell>
          <cell r="Z276" t="str">
            <v>x</v>
          </cell>
        </row>
        <row r="277">
          <cell r="I277" t="str">
            <v>x</v>
          </cell>
          <cell r="J277" t="str">
            <v>x</v>
          </cell>
          <cell r="K277" t="str">
            <v>x</v>
          </cell>
          <cell r="P277" t="str">
            <v>x</v>
          </cell>
          <cell r="Q277" t="str">
            <v>x</v>
          </cell>
          <cell r="R277" t="str">
            <v>x</v>
          </cell>
          <cell r="W277" t="str">
            <v>x</v>
          </cell>
          <cell r="X277" t="str">
            <v>x</v>
          </cell>
          <cell r="Y277" t="str">
            <v>x</v>
          </cell>
        </row>
        <row r="278">
          <cell r="J278" t="str">
            <v>x</v>
          </cell>
          <cell r="L278" t="str">
            <v>x</v>
          </cell>
          <cell r="Q278" t="str">
            <v>x</v>
          </cell>
          <cell r="S278" t="str">
            <v>x</v>
          </cell>
          <cell r="X278" t="str">
            <v>x</v>
          </cell>
          <cell r="Z278" t="str">
            <v>x</v>
          </cell>
        </row>
        <row r="280">
          <cell r="I280" t="str">
            <v>x</v>
          </cell>
          <cell r="J280" t="str">
            <v>x</v>
          </cell>
          <cell r="K280" t="str">
            <v>x</v>
          </cell>
          <cell r="P280" t="str">
            <v>x</v>
          </cell>
          <cell r="Q280" t="str">
            <v>x</v>
          </cell>
          <cell r="R280" t="str">
            <v>x</v>
          </cell>
          <cell r="W280" t="str">
            <v>x</v>
          </cell>
          <cell r="X280" t="str">
            <v>x</v>
          </cell>
          <cell r="Y280" t="str">
            <v>x</v>
          </cell>
        </row>
        <row r="281">
          <cell r="J281" t="str">
            <v>x</v>
          </cell>
          <cell r="L281" t="str">
            <v>x</v>
          </cell>
          <cell r="Q281" t="str">
            <v>x</v>
          </cell>
          <cell r="S281" t="str">
            <v>x</v>
          </cell>
          <cell r="X281" t="str">
            <v>x</v>
          </cell>
          <cell r="Z281" t="str">
            <v>x</v>
          </cell>
        </row>
        <row r="283">
          <cell r="I283" t="str">
            <v>x</v>
          </cell>
          <cell r="J283" t="str">
            <v>x</v>
          </cell>
          <cell r="K283" t="str">
            <v>x</v>
          </cell>
          <cell r="P283" t="str">
            <v>x</v>
          </cell>
          <cell r="Q283" t="str">
            <v>x</v>
          </cell>
          <cell r="R283" t="str">
            <v>x</v>
          </cell>
          <cell r="W283" t="str">
            <v>x</v>
          </cell>
          <cell r="X283" t="str">
            <v>x</v>
          </cell>
          <cell r="Y283" t="str">
            <v>x</v>
          </cell>
        </row>
        <row r="284">
          <cell r="K284" t="str">
            <v>x</v>
          </cell>
          <cell r="L284" t="str">
            <v>x</v>
          </cell>
          <cell r="R284" t="str">
            <v>x</v>
          </cell>
          <cell r="S284" t="str">
            <v>x</v>
          </cell>
          <cell r="Y284" t="str">
            <v>x</v>
          </cell>
          <cell r="Z284" t="str">
            <v>x</v>
          </cell>
        </row>
        <row r="286">
          <cell r="G286" t="str">
            <v>x</v>
          </cell>
          <cell r="H286" t="str">
            <v>x</v>
          </cell>
          <cell r="I286" t="str">
            <v>x</v>
          </cell>
          <cell r="J286" t="str">
            <v>x</v>
          </cell>
          <cell r="K286" t="str">
            <v>x</v>
          </cell>
          <cell r="L286" t="str">
            <v>x</v>
          </cell>
          <cell r="N286" t="str">
            <v>x</v>
          </cell>
          <cell r="O286" t="str">
            <v>x</v>
          </cell>
          <cell r="P286" t="str">
            <v>x</v>
          </cell>
          <cell r="Q286" t="str">
            <v>x</v>
          </cell>
          <cell r="R286" t="str">
            <v>x</v>
          </cell>
          <cell r="S286" t="str">
            <v>x</v>
          </cell>
          <cell r="U286" t="str">
            <v>x</v>
          </cell>
          <cell r="V286" t="str">
            <v>x</v>
          </cell>
          <cell r="W286" t="str">
            <v>x</v>
          </cell>
          <cell r="X286" t="str">
            <v>x</v>
          </cell>
          <cell r="Y286" t="str">
            <v>x</v>
          </cell>
          <cell r="Z286" t="str">
            <v>x</v>
          </cell>
        </row>
        <row r="287">
          <cell r="I287" t="str">
            <v>x</v>
          </cell>
          <cell r="J287" t="str">
            <v>x</v>
          </cell>
          <cell r="K287" t="str">
            <v>x</v>
          </cell>
          <cell r="P287" t="str">
            <v>x</v>
          </cell>
          <cell r="Q287" t="str">
            <v>x</v>
          </cell>
          <cell r="R287" t="str">
            <v>x</v>
          </cell>
          <cell r="W287" t="str">
            <v>x</v>
          </cell>
          <cell r="X287" t="str">
            <v>x</v>
          </cell>
          <cell r="Y287" t="str">
            <v>x</v>
          </cell>
        </row>
        <row r="288">
          <cell r="I288" t="str">
            <v>x</v>
          </cell>
          <cell r="J288" t="str">
            <v>x</v>
          </cell>
          <cell r="K288" t="str">
            <v>x</v>
          </cell>
          <cell r="P288" t="str">
            <v>x</v>
          </cell>
          <cell r="Q288" t="str">
            <v>x</v>
          </cell>
          <cell r="R288" t="str">
            <v>x</v>
          </cell>
          <cell r="W288" t="str">
            <v>x</v>
          </cell>
          <cell r="X288" t="str">
            <v>x</v>
          </cell>
          <cell r="Y288" t="str">
            <v>x</v>
          </cell>
        </row>
        <row r="289">
          <cell r="I289" t="str">
            <v>x</v>
          </cell>
          <cell r="J289" t="str">
            <v>x</v>
          </cell>
          <cell r="K289" t="str">
            <v>x</v>
          </cell>
          <cell r="P289" t="str">
            <v>x</v>
          </cell>
          <cell r="Q289" t="str">
            <v>x</v>
          </cell>
          <cell r="R289" t="str">
            <v>x</v>
          </cell>
          <cell r="W289" t="str">
            <v>x</v>
          </cell>
          <cell r="X289" t="str">
            <v>x</v>
          </cell>
          <cell r="Y289" t="str">
            <v>x</v>
          </cell>
        </row>
        <row r="291">
          <cell r="G291" t="str">
            <v>x</v>
          </cell>
          <cell r="H291" t="str">
            <v>x</v>
          </cell>
          <cell r="I291" t="str">
            <v>x</v>
          </cell>
          <cell r="J291" t="str">
            <v>x</v>
          </cell>
          <cell r="K291" t="str">
            <v>x</v>
          </cell>
          <cell r="L291" t="str">
            <v>x</v>
          </cell>
          <cell r="N291" t="str">
            <v>x</v>
          </cell>
          <cell r="O291" t="str">
            <v>x</v>
          </cell>
          <cell r="P291" t="str">
            <v>x</v>
          </cell>
          <cell r="Q291" t="str">
            <v>x</v>
          </cell>
          <cell r="R291" t="str">
            <v>x</v>
          </cell>
          <cell r="S291" t="str">
            <v>x</v>
          </cell>
          <cell r="U291" t="str">
            <v>x</v>
          </cell>
          <cell r="V291" t="str">
            <v>x</v>
          </cell>
          <cell r="W291" t="str">
            <v>x</v>
          </cell>
          <cell r="X291" t="str">
            <v>x</v>
          </cell>
          <cell r="Y291" t="str">
            <v>x</v>
          </cell>
          <cell r="Z291" t="str">
            <v>x</v>
          </cell>
        </row>
        <row r="292">
          <cell r="I292" t="str">
            <v>x</v>
          </cell>
          <cell r="J292" t="str">
            <v>x</v>
          </cell>
          <cell r="K292" t="str">
            <v>x</v>
          </cell>
          <cell r="P292" t="str">
            <v>x</v>
          </cell>
          <cell r="Q292" t="str">
            <v>x</v>
          </cell>
          <cell r="R292" t="str">
            <v>x</v>
          </cell>
          <cell r="W292" t="str">
            <v>x</v>
          </cell>
          <cell r="X292" t="str">
            <v>x</v>
          </cell>
          <cell r="Y292" t="str">
            <v>x</v>
          </cell>
        </row>
        <row r="293">
          <cell r="I293" t="str">
            <v>x</v>
          </cell>
          <cell r="J293" t="str">
            <v>x</v>
          </cell>
          <cell r="K293" t="str">
            <v>x</v>
          </cell>
          <cell r="L293" t="str">
            <v>x</v>
          </cell>
          <cell r="P293" t="str">
            <v>x</v>
          </cell>
          <cell r="Q293" t="str">
            <v>x</v>
          </cell>
          <cell r="R293" t="str">
            <v>x</v>
          </cell>
          <cell r="S293" t="str">
            <v>x</v>
          </cell>
          <cell r="W293" t="str">
            <v>x</v>
          </cell>
          <cell r="X293" t="str">
            <v>x</v>
          </cell>
          <cell r="Y293" t="str">
            <v>x</v>
          </cell>
          <cell r="Z293" t="str">
            <v>x</v>
          </cell>
        </row>
        <row r="294">
          <cell r="J294" t="str">
            <v>x</v>
          </cell>
          <cell r="L294" t="str">
            <v>x</v>
          </cell>
          <cell r="Q294" t="str">
            <v>x</v>
          </cell>
          <cell r="S294" t="str">
            <v>x</v>
          </cell>
          <cell r="X294" t="str">
            <v>x</v>
          </cell>
          <cell r="Z294" t="str">
            <v>x</v>
          </cell>
        </row>
        <row r="295">
          <cell r="J295" t="str">
            <v>x</v>
          </cell>
          <cell r="L295" t="str">
            <v>x</v>
          </cell>
          <cell r="Q295" t="str">
            <v>x</v>
          </cell>
          <cell r="S295" t="str">
            <v>x</v>
          </cell>
          <cell r="X295" t="str">
            <v>x</v>
          </cell>
          <cell r="Z295" t="str">
            <v>x</v>
          </cell>
        </row>
        <row r="296">
          <cell r="K296" t="str">
            <v>x</v>
          </cell>
          <cell r="L296" t="str">
            <v>x</v>
          </cell>
          <cell r="R296" t="str">
            <v>x</v>
          </cell>
          <cell r="S296" t="str">
            <v>x</v>
          </cell>
          <cell r="Y296" t="str">
            <v>x</v>
          </cell>
          <cell r="Z296" t="str">
            <v>x</v>
          </cell>
        </row>
        <row r="297">
          <cell r="G297" t="str">
            <v>x</v>
          </cell>
          <cell r="H297" t="str">
            <v>x</v>
          </cell>
          <cell r="I297" t="str">
            <v>x</v>
          </cell>
          <cell r="J297" t="str">
            <v>x</v>
          </cell>
          <cell r="K297" t="str">
            <v>x</v>
          </cell>
          <cell r="L297" t="str">
            <v>x</v>
          </cell>
          <cell r="N297" t="str">
            <v>x</v>
          </cell>
          <cell r="O297" t="str">
            <v>x</v>
          </cell>
          <cell r="P297" t="str">
            <v>x</v>
          </cell>
          <cell r="Q297" t="str">
            <v>x</v>
          </cell>
          <cell r="R297" t="str">
            <v>x</v>
          </cell>
          <cell r="S297" t="str">
            <v>x</v>
          </cell>
          <cell r="U297" t="str">
            <v>x</v>
          </cell>
          <cell r="V297" t="str">
            <v>x</v>
          </cell>
          <cell r="W297" t="str">
            <v>x</v>
          </cell>
          <cell r="X297" t="str">
            <v>x</v>
          </cell>
          <cell r="Y297" t="str">
            <v>x</v>
          </cell>
          <cell r="Z297" t="str">
            <v>x</v>
          </cell>
        </row>
        <row r="298">
          <cell r="I298" t="str">
            <v>x</v>
          </cell>
          <cell r="J298" t="str">
            <v>x</v>
          </cell>
          <cell r="K298" t="str">
            <v>x</v>
          </cell>
          <cell r="P298" t="str">
            <v>x</v>
          </cell>
          <cell r="Q298" t="str">
            <v>x</v>
          </cell>
          <cell r="R298" t="str">
            <v>x</v>
          </cell>
          <cell r="W298" t="str">
            <v>x</v>
          </cell>
          <cell r="X298" t="str">
            <v>x</v>
          </cell>
          <cell r="Y298" t="str">
            <v>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 val="16"/>
      <sheetName val="0"/>
      <sheetName val="1"/>
      <sheetName val="10"/>
      <sheetName val="11"/>
      <sheetName val="12"/>
      <sheetName val="13"/>
      <sheetName val="14"/>
      <sheetName val="15"/>
      <sheetName val="17.1"/>
      <sheetName val="17"/>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3 Выручка"/>
      <sheetName val="мощность"/>
      <sheetName val="Лист"/>
      <sheetName val="навигация"/>
      <sheetName val="Т12"/>
      <sheetName val="Т3"/>
      <sheetName val="Заголовок"/>
      <sheetName val="P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2007 (Min)"/>
      <sheetName val="2007 (Max)"/>
      <sheetName val=""/>
      <sheetName val="Астраханская область"/>
      <sheetName val="Справочники"/>
      <sheetName val="на 1 тут"/>
      <sheetName val="Лист1"/>
      <sheetName val="Лист2"/>
      <sheetName val="Лист3"/>
      <sheetName val="Форма 9"/>
      <sheetName val="Форма 10"/>
      <sheetName val="ДАННЫЕ"/>
      <sheetName val="куб"/>
    </sheetNames>
    <sheetDataSet>
      <sheetData sheetId="0"/>
      <sheetData sheetId="1"/>
      <sheetData sheetId="2"/>
      <sheetData sheetId="3" refreshError="1">
        <row r="8">
          <cell r="F8">
            <v>508</v>
          </cell>
          <cell r="G8">
            <v>481.9</v>
          </cell>
          <cell r="H8">
            <v>130.79939999999999</v>
          </cell>
          <cell r="I8">
            <v>364.3</v>
          </cell>
          <cell r="J8">
            <v>100.3</v>
          </cell>
          <cell r="K8">
            <v>508</v>
          </cell>
          <cell r="L8">
            <v>481.9</v>
          </cell>
          <cell r="M8">
            <v>130.79939999999999</v>
          </cell>
          <cell r="N8">
            <v>364.3</v>
          </cell>
          <cell r="O8">
            <v>100.3</v>
          </cell>
          <cell r="P8">
            <v>507.38</v>
          </cell>
          <cell r="Q8">
            <v>495.02</v>
          </cell>
          <cell r="R8">
            <v>102.62</v>
          </cell>
          <cell r="S8">
            <v>350.72</v>
          </cell>
          <cell r="T8">
            <v>83.23</v>
          </cell>
          <cell r="U8">
            <v>507.38</v>
          </cell>
          <cell r="V8">
            <v>495.02</v>
          </cell>
          <cell r="W8">
            <v>102.62</v>
          </cell>
          <cell r="X8">
            <v>350.72</v>
          </cell>
          <cell r="Y8">
            <v>83.23</v>
          </cell>
          <cell r="Z8">
            <v>523.11120000000005</v>
          </cell>
          <cell r="AA8">
            <v>510.3297</v>
          </cell>
          <cell r="AB8">
            <v>105.6935</v>
          </cell>
          <cell r="AC8">
            <v>359.73250000000002</v>
          </cell>
          <cell r="AD8">
            <v>85.315899999999999</v>
          </cell>
          <cell r="AE8">
            <v>478.8</v>
          </cell>
          <cell r="AF8">
            <v>372.5</v>
          </cell>
          <cell r="AG8">
            <v>80.7</v>
          </cell>
          <cell r="AH8">
            <v>86.5</v>
          </cell>
          <cell r="AI8">
            <v>67.5</v>
          </cell>
          <cell r="AJ8">
            <v>513.38289999999995</v>
          </cell>
          <cell r="AK8">
            <v>501.38290000000001</v>
          </cell>
          <cell r="AL8">
            <v>103.3847</v>
          </cell>
          <cell r="AM8">
            <v>353.63220000000001</v>
          </cell>
          <cell r="AN8">
            <v>87.894599999999997</v>
          </cell>
        </row>
        <row r="9">
          <cell r="F9">
            <v>0</v>
          </cell>
          <cell r="G9">
            <v>0</v>
          </cell>
          <cell r="H9">
            <v>109.5994</v>
          </cell>
          <cell r="I9">
            <v>359.4</v>
          </cell>
          <cell r="J9">
            <v>100.3</v>
          </cell>
          <cell r="K9">
            <v>0</v>
          </cell>
          <cell r="L9">
            <v>0</v>
          </cell>
          <cell r="M9">
            <v>109.5994</v>
          </cell>
          <cell r="N9">
            <v>359.4</v>
          </cell>
          <cell r="O9">
            <v>100.3</v>
          </cell>
          <cell r="P9">
            <v>0</v>
          </cell>
          <cell r="Q9">
            <v>0</v>
          </cell>
          <cell r="R9">
            <v>90.26</v>
          </cell>
          <cell r="S9">
            <v>350.72</v>
          </cell>
          <cell r="T9">
            <v>83.23</v>
          </cell>
          <cell r="U9">
            <v>0</v>
          </cell>
          <cell r="V9">
            <v>0</v>
          </cell>
          <cell r="W9">
            <v>90.26</v>
          </cell>
          <cell r="X9">
            <v>350.72</v>
          </cell>
          <cell r="Y9">
            <v>83.23</v>
          </cell>
          <cell r="Z9">
            <v>0</v>
          </cell>
          <cell r="AA9">
            <v>0</v>
          </cell>
          <cell r="AB9">
            <v>92.912000000000006</v>
          </cell>
          <cell r="AC9">
            <v>359.73250000000002</v>
          </cell>
          <cell r="AD9">
            <v>85.315899999999999</v>
          </cell>
          <cell r="AE9">
            <v>0</v>
          </cell>
          <cell r="AF9">
            <v>0</v>
          </cell>
          <cell r="AG9">
            <v>18.3</v>
          </cell>
          <cell r="AH9">
            <v>42.6</v>
          </cell>
          <cell r="AI9">
            <v>67.5</v>
          </cell>
          <cell r="AJ9">
            <v>0</v>
          </cell>
          <cell r="AK9">
            <v>0</v>
          </cell>
          <cell r="AL9">
            <v>91.384699999999995</v>
          </cell>
          <cell r="AM9">
            <v>353.63220000000001</v>
          </cell>
          <cell r="AN9">
            <v>87.894599999999997</v>
          </cell>
        </row>
        <row r="12">
          <cell r="H12">
            <v>109.5994</v>
          </cell>
          <cell r="I12">
            <v>244.50059999999999</v>
          </cell>
          <cell r="M12">
            <v>109.5994</v>
          </cell>
          <cell r="N12">
            <v>244.50059999999999</v>
          </cell>
          <cell r="R12">
            <v>90.26</v>
          </cell>
          <cell r="S12">
            <v>257.82</v>
          </cell>
          <cell r="W12">
            <v>90.26</v>
          </cell>
          <cell r="X12">
            <v>257.82</v>
          </cell>
          <cell r="AB12">
            <v>92.912000000000006</v>
          </cell>
          <cell r="AC12">
            <v>264.62990000000002</v>
          </cell>
          <cell r="AG12">
            <v>18.3</v>
          </cell>
          <cell r="AH12">
            <v>32</v>
          </cell>
          <cell r="AL12">
            <v>91.384699999999995</v>
          </cell>
          <cell r="AM12">
            <v>260.28550000000001</v>
          </cell>
          <cell r="AQ12">
            <v>17.946200000000001</v>
          </cell>
          <cell r="AR12">
            <v>42.953800000000001</v>
          </cell>
        </row>
        <row r="13">
          <cell r="I13">
            <v>114.8994</v>
          </cell>
          <cell r="N13">
            <v>114.8994</v>
          </cell>
          <cell r="S13">
            <v>92.9</v>
          </cell>
          <cell r="X13">
            <v>92.9</v>
          </cell>
          <cell r="AC13">
            <v>95.102599999999995</v>
          </cell>
          <cell r="AH13">
            <v>10.6</v>
          </cell>
          <cell r="AM13">
            <v>93.346699999999998</v>
          </cell>
          <cell r="AR13">
            <v>14.3462</v>
          </cell>
        </row>
        <row r="14">
          <cell r="J14">
            <v>100.3</v>
          </cell>
          <cell r="O14">
            <v>100.3</v>
          </cell>
          <cell r="T14">
            <v>83.23</v>
          </cell>
          <cell r="Y14">
            <v>83.23</v>
          </cell>
          <cell r="AD14">
            <v>85.315899999999999</v>
          </cell>
          <cell r="AI14">
            <v>67.5</v>
          </cell>
          <cell r="AN14">
            <v>87.894599999999997</v>
          </cell>
          <cell r="AP14">
            <v>67.5</v>
          </cell>
          <cell r="AS14">
            <v>67.5</v>
          </cell>
        </row>
        <row r="15">
          <cell r="F15">
            <v>366</v>
          </cell>
          <cell r="G15">
            <v>351.9</v>
          </cell>
          <cell r="H15">
            <v>9.1999999999999993</v>
          </cell>
          <cell r="I15">
            <v>4.9000000000000004</v>
          </cell>
          <cell r="K15">
            <v>366</v>
          </cell>
          <cell r="L15">
            <v>351.9</v>
          </cell>
          <cell r="M15">
            <v>9.1999999999999993</v>
          </cell>
          <cell r="N15">
            <v>4.9000000000000004</v>
          </cell>
          <cell r="P15">
            <v>0</v>
          </cell>
          <cell r="U15">
            <v>0</v>
          </cell>
          <cell r="Z15">
            <v>0</v>
          </cell>
          <cell r="AE15">
            <v>0</v>
          </cell>
          <cell r="AJ15">
            <v>0</v>
          </cell>
        </row>
        <row r="16">
          <cell r="F16">
            <v>142</v>
          </cell>
          <cell r="G16">
            <v>130</v>
          </cell>
          <cell r="H16">
            <v>12</v>
          </cell>
          <cell r="K16">
            <v>142</v>
          </cell>
          <cell r="L16">
            <v>130</v>
          </cell>
          <cell r="M16">
            <v>12</v>
          </cell>
          <cell r="P16">
            <v>495.02</v>
          </cell>
          <cell r="Q16">
            <v>495.02</v>
          </cell>
          <cell r="U16">
            <v>495.02</v>
          </cell>
          <cell r="V16">
            <v>495.02</v>
          </cell>
          <cell r="Z16">
            <v>510.3297</v>
          </cell>
          <cell r="AA16">
            <v>510.3297</v>
          </cell>
          <cell r="AE16">
            <v>466.8</v>
          </cell>
          <cell r="AF16">
            <v>372.5</v>
          </cell>
          <cell r="AG16">
            <v>50.4</v>
          </cell>
          <cell r="AH16">
            <v>43.9</v>
          </cell>
          <cell r="AJ16">
            <v>501.38290000000001</v>
          </cell>
          <cell r="AK16">
            <v>501.38290000000001</v>
          </cell>
          <cell r="AL16">
            <v>50.4</v>
          </cell>
          <cell r="AM16">
            <v>43.9</v>
          </cell>
          <cell r="AP16">
            <v>372.5</v>
          </cell>
          <cell r="AQ16">
            <v>50.4</v>
          </cell>
          <cell r="AR16">
            <v>43.9</v>
          </cell>
          <cell r="AS16">
            <v>372.5</v>
          </cell>
        </row>
        <row r="17">
          <cell r="F17">
            <v>0</v>
          </cell>
          <cell r="K17">
            <v>0</v>
          </cell>
          <cell r="P17">
            <v>12.36</v>
          </cell>
          <cell r="R17">
            <v>12.36</v>
          </cell>
          <cell r="U17">
            <v>12.36</v>
          </cell>
          <cell r="W17">
            <v>12.36</v>
          </cell>
          <cell r="Z17">
            <v>12.781499999999999</v>
          </cell>
          <cell r="AB17">
            <v>12.781499999999999</v>
          </cell>
          <cell r="AE17">
            <v>12</v>
          </cell>
          <cell r="AG17">
            <v>12</v>
          </cell>
          <cell r="AJ17">
            <v>12</v>
          </cell>
          <cell r="AL17">
            <v>12</v>
          </cell>
          <cell r="AQ17">
            <v>12</v>
          </cell>
        </row>
        <row r="18">
          <cell r="F18">
            <v>62.5</v>
          </cell>
          <cell r="G18">
            <v>24.6</v>
          </cell>
          <cell r="H18">
            <v>9</v>
          </cell>
          <cell r="I18">
            <v>24.6</v>
          </cell>
          <cell r="J18">
            <v>4.3</v>
          </cell>
          <cell r="K18">
            <v>62.5</v>
          </cell>
          <cell r="L18">
            <v>24.6</v>
          </cell>
          <cell r="M18">
            <v>9</v>
          </cell>
          <cell r="N18">
            <v>24.6</v>
          </cell>
          <cell r="O18">
            <v>4.3</v>
          </cell>
          <cell r="P18">
            <v>53.57</v>
          </cell>
          <cell r="Q18">
            <v>13.46</v>
          </cell>
          <cell r="R18">
            <v>8.65</v>
          </cell>
          <cell r="S18">
            <v>26.59</v>
          </cell>
          <cell r="T18">
            <v>4.87</v>
          </cell>
          <cell r="U18">
            <v>53.57</v>
          </cell>
          <cell r="V18">
            <v>13.46</v>
          </cell>
          <cell r="W18">
            <v>8.65</v>
          </cell>
          <cell r="X18">
            <v>26.59</v>
          </cell>
          <cell r="Y18">
            <v>4.87</v>
          </cell>
          <cell r="Z18">
            <v>66.226500000000001</v>
          </cell>
          <cell r="AA18">
            <v>17.47</v>
          </cell>
          <cell r="AB18">
            <v>9.5150000000000006</v>
          </cell>
          <cell r="AC18">
            <v>33.079500000000003</v>
          </cell>
          <cell r="AD18">
            <v>6.1619999999999999</v>
          </cell>
          <cell r="AE18">
            <v>60</v>
          </cell>
          <cell r="AF18">
            <v>17.5</v>
          </cell>
          <cell r="AG18">
            <v>6.2</v>
          </cell>
          <cell r="AH18">
            <v>15.6</v>
          </cell>
          <cell r="AI18">
            <v>20.7</v>
          </cell>
          <cell r="AJ18">
            <v>56.506799999999998</v>
          </cell>
          <cell r="AK18">
            <v>14.403499999999999</v>
          </cell>
          <cell r="AL18">
            <v>8.9619999999999997</v>
          </cell>
          <cell r="AM18">
            <v>24.400600000000001</v>
          </cell>
          <cell r="AN18">
            <v>8.7407000000000004</v>
          </cell>
          <cell r="AP18">
            <v>17.5</v>
          </cell>
          <cell r="AQ18">
            <v>6.2</v>
          </cell>
          <cell r="AR18">
            <v>15.6</v>
          </cell>
          <cell r="AS18">
            <v>20.7</v>
          </cell>
        </row>
        <row r="19">
          <cell r="G19">
            <v>5.1048</v>
          </cell>
          <cell r="H19">
            <v>6.8807999999999998</v>
          </cell>
          <cell r="I19">
            <v>6.7526999999999999</v>
          </cell>
          <cell r="J19">
            <v>4.2870999999999997</v>
          </cell>
          <cell r="L19">
            <v>5.1048</v>
          </cell>
          <cell r="M19">
            <v>6.8807999999999998</v>
          </cell>
          <cell r="N19">
            <v>6.7526999999999999</v>
          </cell>
          <cell r="O19">
            <v>4.2870999999999997</v>
          </cell>
          <cell r="Q19">
            <v>2.7191000000000001</v>
          </cell>
          <cell r="R19">
            <v>8.4291999999999998</v>
          </cell>
          <cell r="S19">
            <v>7.5815000000000001</v>
          </cell>
          <cell r="T19">
            <v>5.8513000000000002</v>
          </cell>
          <cell r="V19">
            <v>2.7191000000000001</v>
          </cell>
          <cell r="W19">
            <v>8.4291999999999998</v>
          </cell>
          <cell r="X19">
            <v>7.5815000000000001</v>
          </cell>
          <cell r="Y19">
            <v>5.8513000000000002</v>
          </cell>
          <cell r="AA19">
            <v>3.4232999999999998</v>
          </cell>
          <cell r="AB19">
            <v>9.0023999999999997</v>
          </cell>
          <cell r="AC19">
            <v>9.1956000000000007</v>
          </cell>
          <cell r="AD19">
            <v>7.2225999999999999</v>
          </cell>
          <cell r="AF19">
            <v>4.6980000000000004</v>
          </cell>
          <cell r="AG19">
            <v>7.6828000000000003</v>
          </cell>
          <cell r="AH19">
            <v>18.034700000000001</v>
          </cell>
          <cell r="AI19">
            <v>30.666699999999999</v>
          </cell>
          <cell r="AK19">
            <v>2.8727999999999998</v>
          </cell>
          <cell r="AL19">
            <v>8.6685999999999996</v>
          </cell>
          <cell r="AM19">
            <v>6.9</v>
          </cell>
          <cell r="AN19">
            <v>9.9444999999999997</v>
          </cell>
        </row>
        <row r="20">
          <cell r="F20">
            <v>0</v>
          </cell>
          <cell r="K20">
            <v>0</v>
          </cell>
          <cell r="P20">
            <v>0</v>
          </cell>
          <cell r="U20">
            <v>0</v>
          </cell>
          <cell r="Z20">
            <v>0</v>
          </cell>
          <cell r="AE20">
            <v>0</v>
          </cell>
          <cell r="AJ20">
            <v>0</v>
          </cell>
        </row>
        <row r="21">
          <cell r="F21">
            <v>1014.7994</v>
          </cell>
          <cell r="G21">
            <v>457.3</v>
          </cell>
          <cell r="H21">
            <v>121.79940000000001</v>
          </cell>
          <cell r="I21">
            <v>339.7</v>
          </cell>
          <cell r="J21">
            <v>96</v>
          </cell>
          <cell r="K21">
            <v>1014.7994</v>
          </cell>
          <cell r="L21">
            <v>457.3</v>
          </cell>
          <cell r="M21">
            <v>121.79940000000001</v>
          </cell>
          <cell r="N21">
            <v>339.7</v>
          </cell>
          <cell r="O21">
            <v>96</v>
          </cell>
          <cell r="P21">
            <v>978.02</v>
          </cell>
          <cell r="Q21">
            <v>481.56</v>
          </cell>
          <cell r="R21">
            <v>93.97</v>
          </cell>
          <cell r="S21">
            <v>324.13</v>
          </cell>
          <cell r="T21">
            <v>78.36</v>
          </cell>
          <cell r="U21">
            <v>978.02</v>
          </cell>
          <cell r="V21">
            <v>481.56</v>
          </cell>
          <cell r="W21">
            <v>93.97</v>
          </cell>
          <cell r="X21">
            <v>324.13</v>
          </cell>
          <cell r="Y21">
            <v>78.36</v>
          </cell>
          <cell r="Z21">
            <v>994.8451</v>
          </cell>
          <cell r="AA21">
            <v>492.85969999999998</v>
          </cell>
          <cell r="AB21">
            <v>96.1785</v>
          </cell>
          <cell r="AC21">
            <v>326.65300000000002</v>
          </cell>
          <cell r="AD21">
            <v>79.153899999999993</v>
          </cell>
          <cell r="AE21">
            <v>547.20000000000005</v>
          </cell>
          <cell r="AF21">
            <v>355</v>
          </cell>
          <cell r="AG21">
            <v>74.5</v>
          </cell>
          <cell r="AH21">
            <v>70.900000000000006</v>
          </cell>
          <cell r="AI21">
            <v>46.8</v>
          </cell>
          <cell r="AJ21">
            <v>989.7876</v>
          </cell>
          <cell r="AK21">
            <v>486.9794</v>
          </cell>
          <cell r="AL21">
            <v>94.422700000000006</v>
          </cell>
          <cell r="AM21">
            <v>329.23160000000001</v>
          </cell>
          <cell r="AN21">
            <v>79.153899999999993</v>
          </cell>
        </row>
        <row r="22">
          <cell r="F22">
            <v>337.2</v>
          </cell>
          <cell r="G22">
            <v>0.2</v>
          </cell>
          <cell r="H22">
            <v>1.6</v>
          </cell>
          <cell r="I22">
            <v>239.4</v>
          </cell>
          <cell r="J22">
            <v>96</v>
          </cell>
          <cell r="K22">
            <v>337.2</v>
          </cell>
          <cell r="L22">
            <v>0.2</v>
          </cell>
          <cell r="M22">
            <v>1.6</v>
          </cell>
          <cell r="N22">
            <v>239.4</v>
          </cell>
          <cell r="O22">
            <v>96</v>
          </cell>
          <cell r="P22">
            <v>331.75</v>
          </cell>
          <cell r="Q22">
            <v>11.42</v>
          </cell>
          <cell r="R22">
            <v>1.07</v>
          </cell>
          <cell r="S22">
            <v>240.9</v>
          </cell>
          <cell r="T22">
            <v>78.36</v>
          </cell>
          <cell r="U22">
            <v>331.75</v>
          </cell>
          <cell r="V22">
            <v>11.42</v>
          </cell>
          <cell r="W22">
            <v>1.07</v>
          </cell>
          <cell r="X22">
            <v>240.9</v>
          </cell>
          <cell r="Y22">
            <v>78.36</v>
          </cell>
          <cell r="Z22">
            <v>333.0607</v>
          </cell>
          <cell r="AA22">
            <v>11.4938</v>
          </cell>
          <cell r="AB22">
            <v>1.0760000000000001</v>
          </cell>
          <cell r="AC22">
            <v>241.33699999999999</v>
          </cell>
          <cell r="AD22">
            <v>79.153899999999993</v>
          </cell>
          <cell r="AE22">
            <v>418.8</v>
          </cell>
          <cell r="AF22">
            <v>294.10000000000002</v>
          </cell>
          <cell r="AG22">
            <v>59.8</v>
          </cell>
          <cell r="AH22">
            <v>18.100000000000001</v>
          </cell>
          <cell r="AI22">
            <v>46.8</v>
          </cell>
          <cell r="AJ22">
            <v>333.0607</v>
          </cell>
          <cell r="AK22">
            <v>11.4938</v>
          </cell>
          <cell r="AL22">
            <v>1.0760000000000001</v>
          </cell>
          <cell r="AM22">
            <v>241.33699999999999</v>
          </cell>
          <cell r="AN22">
            <v>79.153899999999993</v>
          </cell>
          <cell r="AP22">
            <v>294.10000000000002</v>
          </cell>
          <cell r="AQ22">
            <v>59.8</v>
          </cell>
          <cell r="AR22">
            <v>18.100000000000001</v>
          </cell>
          <cell r="AS22">
            <v>46.8</v>
          </cell>
        </row>
        <row r="24">
          <cell r="F24">
            <v>0</v>
          </cell>
          <cell r="K24">
            <v>0</v>
          </cell>
          <cell r="P24">
            <v>0</v>
          </cell>
          <cell r="U24">
            <v>0</v>
          </cell>
          <cell r="Z24">
            <v>0</v>
          </cell>
          <cell r="AE24">
            <v>0</v>
          </cell>
          <cell r="AJ24">
            <v>0</v>
          </cell>
        </row>
        <row r="25">
          <cell r="F25">
            <v>0</v>
          </cell>
        </row>
        <row r="26">
          <cell r="F26">
            <v>108.3</v>
          </cell>
          <cell r="G26">
            <v>103</v>
          </cell>
          <cell r="H26">
            <v>5.3</v>
          </cell>
          <cell r="K26">
            <v>108.3</v>
          </cell>
          <cell r="L26">
            <v>103</v>
          </cell>
          <cell r="M26">
            <v>5.3</v>
          </cell>
          <cell r="P26">
            <v>122.06</v>
          </cell>
          <cell r="Q26">
            <v>122.06</v>
          </cell>
          <cell r="U26">
            <v>122.06</v>
          </cell>
          <cell r="V26">
            <v>122.06</v>
          </cell>
          <cell r="Z26">
            <v>123.8154</v>
          </cell>
          <cell r="AA26">
            <v>123.8154</v>
          </cell>
          <cell r="AE26">
            <v>0</v>
          </cell>
          <cell r="AJ26">
            <v>123.8154</v>
          </cell>
          <cell r="AK26">
            <v>123.8154</v>
          </cell>
        </row>
        <row r="27">
          <cell r="F27">
            <v>0</v>
          </cell>
          <cell r="K27">
            <v>0</v>
          </cell>
          <cell r="P27">
            <v>0</v>
          </cell>
          <cell r="U27">
            <v>0</v>
          </cell>
          <cell r="Z27">
            <v>0</v>
          </cell>
          <cell r="AE27">
            <v>0</v>
          </cell>
          <cell r="AJ27">
            <v>0</v>
          </cell>
        </row>
        <row r="28">
          <cell r="F28">
            <v>0</v>
          </cell>
          <cell r="K28">
            <v>0</v>
          </cell>
          <cell r="P28">
            <v>0</v>
          </cell>
          <cell r="U28">
            <v>0</v>
          </cell>
          <cell r="Z28">
            <v>0</v>
          </cell>
          <cell r="AE28">
            <v>0</v>
          </cell>
          <cell r="AJ28">
            <v>0</v>
          </cell>
        </row>
      </sheetData>
      <sheetData sheetId="4" refreshError="1">
        <row r="8">
          <cell r="F8">
            <v>3416</v>
          </cell>
          <cell r="G8">
            <v>3240.2</v>
          </cell>
          <cell r="H8">
            <v>832.1</v>
          </cell>
          <cell r="I8">
            <v>2364.8000000000002</v>
          </cell>
          <cell r="J8">
            <v>704.9</v>
          </cell>
          <cell r="K8">
            <v>3485.1</v>
          </cell>
          <cell r="L8">
            <v>3316</v>
          </cell>
          <cell r="M8">
            <v>894.5</v>
          </cell>
          <cell r="N8">
            <v>2416.6999999999998</v>
          </cell>
          <cell r="O8">
            <v>640.4</v>
          </cell>
          <cell r="P8">
            <v>3367.21</v>
          </cell>
          <cell r="Q8">
            <v>3285.11</v>
          </cell>
          <cell r="R8">
            <v>681.1</v>
          </cell>
          <cell r="S8">
            <v>2327.52</v>
          </cell>
          <cell r="T8">
            <v>552.35</v>
          </cell>
          <cell r="U8">
            <v>3472.16</v>
          </cell>
          <cell r="V8">
            <v>2898.8</v>
          </cell>
          <cell r="W8">
            <v>857.44</v>
          </cell>
          <cell r="X8">
            <v>2422.94</v>
          </cell>
          <cell r="Y8">
            <v>696.72</v>
          </cell>
          <cell r="Z8">
            <v>3473.4070000000002</v>
          </cell>
          <cell r="AA8">
            <v>3388.5070000000001</v>
          </cell>
          <cell r="AB8">
            <v>701.5</v>
          </cell>
          <cell r="AC8">
            <v>2389.13</v>
          </cell>
          <cell r="AD8">
            <v>566.62699999999995</v>
          </cell>
          <cell r="AE8">
            <v>3466.5</v>
          </cell>
          <cell r="AF8">
            <v>2700.18</v>
          </cell>
          <cell r="AG8">
            <v>581.29999999999995</v>
          </cell>
          <cell r="AH8">
            <v>732.84</v>
          </cell>
          <cell r="AI8">
            <v>488.54</v>
          </cell>
          <cell r="AJ8">
            <v>3407</v>
          </cell>
          <cell r="AK8">
            <v>3322.1</v>
          </cell>
          <cell r="AL8">
            <v>683.32129999999995</v>
          </cell>
          <cell r="AM8">
            <v>2343.3150999999998</v>
          </cell>
          <cell r="AN8">
            <v>580.02629999999999</v>
          </cell>
          <cell r="AO8">
            <v>3407.0049999999997</v>
          </cell>
          <cell r="AP8">
            <v>2640.6849999999999</v>
          </cell>
          <cell r="AQ8">
            <v>566.16</v>
          </cell>
          <cell r="AR8">
            <v>696.91980000000001</v>
          </cell>
          <cell r="AS8">
            <v>468.0813</v>
          </cell>
        </row>
        <row r="9">
          <cell r="F9">
            <v>0</v>
          </cell>
          <cell r="G9">
            <v>0</v>
          </cell>
          <cell r="H9">
            <v>689.1</v>
          </cell>
          <cell r="I9">
            <v>2332</v>
          </cell>
          <cell r="J9">
            <v>704.9</v>
          </cell>
          <cell r="K9">
            <v>0</v>
          </cell>
          <cell r="L9">
            <v>0</v>
          </cell>
          <cell r="M9">
            <v>760.4</v>
          </cell>
          <cell r="N9">
            <v>2381.6999999999998</v>
          </cell>
          <cell r="O9">
            <v>640.4</v>
          </cell>
          <cell r="P9">
            <v>0</v>
          </cell>
          <cell r="Q9">
            <v>0</v>
          </cell>
          <cell r="R9">
            <v>599</v>
          </cell>
          <cell r="S9">
            <v>2327.52</v>
          </cell>
          <cell r="T9">
            <v>552.35</v>
          </cell>
          <cell r="U9">
            <v>0</v>
          </cell>
          <cell r="V9">
            <v>0</v>
          </cell>
          <cell r="W9">
            <v>561.70000000000005</v>
          </cell>
          <cell r="X9">
            <v>2145.3200000000002</v>
          </cell>
          <cell r="Y9">
            <v>696.72</v>
          </cell>
          <cell r="Z9">
            <v>0</v>
          </cell>
          <cell r="AA9">
            <v>0</v>
          </cell>
          <cell r="AB9">
            <v>616.6</v>
          </cell>
          <cell r="AC9">
            <v>2389.13</v>
          </cell>
          <cell r="AD9">
            <v>566.62699999999995</v>
          </cell>
          <cell r="AE9">
            <v>0</v>
          </cell>
          <cell r="AF9">
            <v>0</v>
          </cell>
          <cell r="AG9">
            <v>133.44999999999999</v>
          </cell>
          <cell r="AH9">
            <v>414.37</v>
          </cell>
          <cell r="AI9">
            <v>488.54</v>
          </cell>
          <cell r="AJ9">
            <v>0</v>
          </cell>
          <cell r="AK9">
            <v>0</v>
          </cell>
          <cell r="AL9">
            <v>598.42129999999997</v>
          </cell>
          <cell r="AM9">
            <v>2343.3150999999998</v>
          </cell>
          <cell r="AN9">
            <v>580.02629999999999</v>
          </cell>
          <cell r="AO9">
            <v>0</v>
          </cell>
          <cell r="AP9">
            <v>0</v>
          </cell>
          <cell r="AQ9">
            <v>118.31</v>
          </cell>
          <cell r="AR9">
            <v>378.44979999999998</v>
          </cell>
          <cell r="AS9">
            <v>468.0813</v>
          </cell>
        </row>
        <row r="12">
          <cell r="H12">
            <v>689.1</v>
          </cell>
          <cell r="I12">
            <v>1607.9</v>
          </cell>
          <cell r="M12">
            <v>760.4</v>
          </cell>
          <cell r="N12">
            <v>1607.9</v>
          </cell>
          <cell r="R12">
            <v>599</v>
          </cell>
          <cell r="S12">
            <v>1710.92</v>
          </cell>
          <cell r="W12">
            <v>561.70000000000005</v>
          </cell>
          <cell r="X12">
            <v>1344.05</v>
          </cell>
          <cell r="AB12">
            <v>616.6</v>
          </cell>
          <cell r="AC12">
            <v>1757.91</v>
          </cell>
          <cell r="AG12">
            <v>133.44999999999999</v>
          </cell>
          <cell r="AH12">
            <v>311.37</v>
          </cell>
          <cell r="AL12">
            <v>598.42129999999997</v>
          </cell>
          <cell r="AM12">
            <v>1706.0831000000001</v>
          </cell>
          <cell r="AQ12">
            <v>118.31</v>
          </cell>
          <cell r="AR12">
            <v>284.37849999999997</v>
          </cell>
        </row>
        <row r="13">
          <cell r="I13">
            <v>724.1</v>
          </cell>
          <cell r="N13">
            <v>773.8</v>
          </cell>
          <cell r="S13">
            <v>616.6</v>
          </cell>
          <cell r="X13">
            <v>801.27</v>
          </cell>
          <cell r="AC13">
            <v>631.22</v>
          </cell>
          <cell r="AH13">
            <v>103</v>
          </cell>
          <cell r="AM13">
            <v>637.23199999999997</v>
          </cell>
          <cell r="AR13">
            <v>94.071299999999994</v>
          </cell>
        </row>
        <row r="14">
          <cell r="J14">
            <v>704.9</v>
          </cell>
          <cell r="O14">
            <v>640.4</v>
          </cell>
          <cell r="T14">
            <v>552.35</v>
          </cell>
          <cell r="Y14">
            <v>696.72</v>
          </cell>
          <cell r="AD14">
            <v>566.62699999999995</v>
          </cell>
          <cell r="AI14">
            <v>488.54</v>
          </cell>
          <cell r="AN14">
            <v>580.02629999999999</v>
          </cell>
          <cell r="AS14">
            <v>468.0813</v>
          </cell>
        </row>
        <row r="15">
          <cell r="F15">
            <v>2517.1999999999998</v>
          </cell>
          <cell r="G15">
            <v>2422.5</v>
          </cell>
          <cell r="H15">
            <v>61.9</v>
          </cell>
          <cell r="I15">
            <v>32.799999999999997</v>
          </cell>
          <cell r="K15">
            <v>2682.1</v>
          </cell>
          <cell r="L15">
            <v>2581.1</v>
          </cell>
          <cell r="M15">
            <v>66</v>
          </cell>
          <cell r="N15">
            <v>35</v>
          </cell>
          <cell r="P15">
            <v>3285.11</v>
          </cell>
          <cell r="Q15">
            <v>3285.11</v>
          </cell>
          <cell r="U15">
            <v>0</v>
          </cell>
          <cell r="Z15">
            <v>0</v>
          </cell>
          <cell r="AE15">
            <v>0</v>
          </cell>
          <cell r="AJ15">
            <v>0</v>
          </cell>
          <cell r="AO15">
            <v>0</v>
          </cell>
        </row>
        <row r="16">
          <cell r="F16">
            <v>898.8</v>
          </cell>
          <cell r="G16">
            <v>817.7</v>
          </cell>
          <cell r="H16">
            <v>81.099999999999994</v>
          </cell>
          <cell r="K16">
            <v>803</v>
          </cell>
          <cell r="L16">
            <v>734.9</v>
          </cell>
          <cell r="M16">
            <v>68.099999999999994</v>
          </cell>
          <cell r="P16">
            <v>0</v>
          </cell>
          <cell r="U16">
            <v>3389.96</v>
          </cell>
          <cell r="V16">
            <v>2898.8</v>
          </cell>
          <cell r="W16">
            <v>213.54</v>
          </cell>
          <cell r="X16">
            <v>277.62</v>
          </cell>
          <cell r="Z16">
            <v>3388.5070000000001</v>
          </cell>
          <cell r="AA16">
            <v>3388.5070000000001</v>
          </cell>
          <cell r="AE16">
            <v>3381.6</v>
          </cell>
          <cell r="AF16">
            <v>2700.18</v>
          </cell>
          <cell r="AG16">
            <v>362.95</v>
          </cell>
          <cell r="AH16">
            <v>318.47000000000003</v>
          </cell>
          <cell r="AJ16">
            <v>3322.1</v>
          </cell>
          <cell r="AK16">
            <v>3322.1</v>
          </cell>
          <cell r="AL16">
            <v>362.95</v>
          </cell>
          <cell r="AM16">
            <v>318.47000000000003</v>
          </cell>
          <cell r="AO16">
            <v>3322.1049999999996</v>
          </cell>
          <cell r="AP16">
            <v>2640.6849999999999</v>
          </cell>
          <cell r="AQ16">
            <v>362.95</v>
          </cell>
          <cell r="AR16">
            <v>318.47000000000003</v>
          </cell>
        </row>
        <row r="17">
          <cell r="F17">
            <v>0</v>
          </cell>
          <cell r="K17">
            <v>0</v>
          </cell>
          <cell r="P17">
            <v>82.1</v>
          </cell>
          <cell r="R17">
            <v>82.1</v>
          </cell>
          <cell r="U17">
            <v>82.2</v>
          </cell>
          <cell r="W17">
            <v>82.2</v>
          </cell>
          <cell r="Z17">
            <v>84.9</v>
          </cell>
          <cell r="AB17">
            <v>84.9</v>
          </cell>
          <cell r="AE17">
            <v>84.9</v>
          </cell>
          <cell r="AG17">
            <v>84.9</v>
          </cell>
          <cell r="AJ17">
            <v>84.9</v>
          </cell>
          <cell r="AL17">
            <v>84.9</v>
          </cell>
          <cell r="AO17">
            <v>84.9</v>
          </cell>
          <cell r="AQ17">
            <v>84.9</v>
          </cell>
        </row>
        <row r="18">
          <cell r="F18">
            <v>420.05</v>
          </cell>
          <cell r="G18">
            <v>166.3</v>
          </cell>
          <cell r="H18">
            <v>60.2</v>
          </cell>
          <cell r="I18">
            <v>163.30000000000001</v>
          </cell>
          <cell r="J18">
            <v>30.25</v>
          </cell>
          <cell r="K18">
            <v>481.8</v>
          </cell>
          <cell r="L18">
            <v>127.3</v>
          </cell>
          <cell r="M18">
            <v>63.7</v>
          </cell>
          <cell r="N18">
            <v>168.9</v>
          </cell>
          <cell r="O18">
            <v>121.9</v>
          </cell>
          <cell r="P18">
            <v>355.53949999999998</v>
          </cell>
          <cell r="Q18">
            <v>89.33</v>
          </cell>
          <cell r="R18">
            <v>57.392499999999998</v>
          </cell>
          <cell r="S18">
            <v>176.45699999999999</v>
          </cell>
          <cell r="T18">
            <v>32.36</v>
          </cell>
          <cell r="U18">
            <v>436.7</v>
          </cell>
          <cell r="V18">
            <v>107.14</v>
          </cell>
          <cell r="W18">
            <v>49.03</v>
          </cell>
          <cell r="X18">
            <v>127.51</v>
          </cell>
          <cell r="Y18">
            <v>153.02000000000001</v>
          </cell>
          <cell r="Z18">
            <v>441.40699999999998</v>
          </cell>
          <cell r="AA18">
            <v>116</v>
          </cell>
          <cell r="AB18">
            <v>63.14</v>
          </cell>
          <cell r="AC18">
            <v>220.9</v>
          </cell>
          <cell r="AD18">
            <v>41.366999999999997</v>
          </cell>
          <cell r="AE18">
            <v>434.5</v>
          </cell>
          <cell r="AF18">
            <v>126.8</v>
          </cell>
          <cell r="AG18">
            <v>45.1</v>
          </cell>
          <cell r="AH18">
            <v>113.2</v>
          </cell>
          <cell r="AI18">
            <v>149.4</v>
          </cell>
          <cell r="AJ18">
            <v>375</v>
          </cell>
          <cell r="AK18">
            <v>119.5956</v>
          </cell>
          <cell r="AL18">
            <v>38.949300000000001</v>
          </cell>
          <cell r="AM18">
            <v>161.68870000000001</v>
          </cell>
          <cell r="AN18">
            <v>54.766300000000001</v>
          </cell>
          <cell r="AO18">
            <v>375</v>
          </cell>
          <cell r="AP18">
            <v>109.4361</v>
          </cell>
          <cell r="AQ18">
            <v>38.924100000000003</v>
          </cell>
          <cell r="AR18">
            <v>97.698499999999996</v>
          </cell>
          <cell r="AS18">
            <v>128.94130000000001</v>
          </cell>
        </row>
        <row r="19">
          <cell r="F19">
            <v>12.2965</v>
          </cell>
          <cell r="G19">
            <v>5.1323999999999996</v>
          </cell>
          <cell r="H19">
            <v>7.2347000000000001</v>
          </cell>
          <cell r="I19">
            <v>6.9054000000000002</v>
          </cell>
          <cell r="J19">
            <v>4.2914000000000003</v>
          </cell>
          <cell r="K19">
            <v>13.8246</v>
          </cell>
          <cell r="L19">
            <v>3.839</v>
          </cell>
          <cell r="M19">
            <v>7.1212999999999997</v>
          </cell>
          <cell r="N19">
            <v>6.9889000000000001</v>
          </cell>
          <cell r="O19">
            <v>19.035</v>
          </cell>
          <cell r="P19">
            <v>10.5589</v>
          </cell>
          <cell r="Q19">
            <v>2.7191999999999998</v>
          </cell>
          <cell r="R19">
            <v>8.4263999999999992</v>
          </cell>
          <cell r="S19">
            <v>7.5812999999999997</v>
          </cell>
          <cell r="T19">
            <v>5.8586</v>
          </cell>
          <cell r="U19">
            <v>12.577199999999999</v>
          </cell>
          <cell r="V19">
            <v>3.6960000000000002</v>
          </cell>
          <cell r="W19">
            <v>5.7182000000000004</v>
          </cell>
          <cell r="X19">
            <v>5.2625999999999999</v>
          </cell>
          <cell r="Y19">
            <v>21.962900000000001</v>
          </cell>
          <cell r="Z19">
            <v>12.7082</v>
          </cell>
          <cell r="AA19">
            <v>3.4232999999999998</v>
          </cell>
          <cell r="AB19">
            <v>9.0007000000000001</v>
          </cell>
          <cell r="AC19">
            <v>9.2460000000000004</v>
          </cell>
          <cell r="AD19">
            <v>7.3006000000000002</v>
          </cell>
          <cell r="AE19">
            <v>12.5343</v>
          </cell>
          <cell r="AF19">
            <v>4.6959999999999997</v>
          </cell>
          <cell r="AG19">
            <v>7.7584999999999997</v>
          </cell>
          <cell r="AH19">
            <v>15.4468</v>
          </cell>
          <cell r="AI19">
            <v>30.5809</v>
          </cell>
          <cell r="AJ19">
            <v>11.0068</v>
          </cell>
          <cell r="AK19">
            <v>3.6</v>
          </cell>
          <cell r="AL19">
            <v>5.7</v>
          </cell>
          <cell r="AM19">
            <v>6.9</v>
          </cell>
          <cell r="AN19">
            <v>9.4420000000000002</v>
          </cell>
          <cell r="AO19">
            <v>11.006734654043655</v>
          </cell>
          <cell r="AP19">
            <v>4.144231515686271</v>
          </cell>
          <cell r="AQ19">
            <v>6.8751059771089462</v>
          </cell>
          <cell r="AR19">
            <v>14.018614480461022</v>
          </cell>
          <cell r="AS19">
            <v>27.54677445990686</v>
          </cell>
        </row>
        <row r="20">
          <cell r="F20">
            <v>6</v>
          </cell>
          <cell r="G20">
            <v>6</v>
          </cell>
          <cell r="K20">
            <v>0</v>
          </cell>
          <cell r="P20">
            <v>0</v>
          </cell>
          <cell r="U20">
            <v>0</v>
          </cell>
          <cell r="Z20">
            <v>0</v>
          </cell>
          <cell r="AE20">
            <v>0</v>
          </cell>
          <cell r="AJ20">
            <v>0</v>
          </cell>
          <cell r="AO20">
            <v>0</v>
          </cell>
        </row>
        <row r="21">
          <cell r="G21">
            <v>3067.9</v>
          </cell>
          <cell r="H21">
            <v>771.9</v>
          </cell>
          <cell r="I21">
            <v>2201.5</v>
          </cell>
          <cell r="J21">
            <v>674.65</v>
          </cell>
          <cell r="L21">
            <v>3188.7</v>
          </cell>
          <cell r="M21">
            <v>830.8</v>
          </cell>
          <cell r="N21">
            <v>2247.8000000000002</v>
          </cell>
          <cell r="O21">
            <v>518.5</v>
          </cell>
          <cell r="Q21">
            <v>3195.78</v>
          </cell>
          <cell r="R21">
            <v>623.70749999999998</v>
          </cell>
          <cell r="S21">
            <v>2151.0630000000001</v>
          </cell>
          <cell r="T21">
            <v>519.99</v>
          </cell>
          <cell r="V21">
            <v>2791.66</v>
          </cell>
          <cell r="W21">
            <v>808.41</v>
          </cell>
          <cell r="X21">
            <v>2295.4299999999998</v>
          </cell>
          <cell r="Y21">
            <v>543.70000000000005</v>
          </cell>
          <cell r="AA21">
            <v>3272.5070000000001</v>
          </cell>
          <cell r="AB21">
            <v>638.36</v>
          </cell>
          <cell r="AC21">
            <v>2168.23</v>
          </cell>
          <cell r="AD21">
            <v>525.26</v>
          </cell>
          <cell r="AF21">
            <v>2573.38</v>
          </cell>
          <cell r="AG21">
            <v>536.20000000000005</v>
          </cell>
          <cell r="AH21">
            <v>619.64</v>
          </cell>
          <cell r="AI21">
            <v>339.14</v>
          </cell>
          <cell r="AK21">
            <v>3202.5043999999998</v>
          </cell>
          <cell r="AL21">
            <v>644.37199999999996</v>
          </cell>
          <cell r="AM21">
            <v>2181.6262999999999</v>
          </cell>
          <cell r="AN21">
            <v>525.26</v>
          </cell>
          <cell r="AP21">
            <v>2531.2489</v>
          </cell>
          <cell r="AQ21">
            <v>527.23590000000002</v>
          </cell>
          <cell r="AR21">
            <v>599.22130000000004</v>
          </cell>
          <cell r="AS21">
            <v>339.14</v>
          </cell>
        </row>
        <row r="22">
          <cell r="F22">
            <v>2179.89</v>
          </cell>
          <cell r="G22">
            <v>1.54</v>
          </cell>
          <cell r="H22">
            <v>7.1</v>
          </cell>
          <cell r="I22">
            <v>1496.6</v>
          </cell>
          <cell r="J22">
            <v>674.65</v>
          </cell>
          <cell r="K22">
            <v>2250.8000000000002</v>
          </cell>
          <cell r="L22">
            <v>67.900000000000006</v>
          </cell>
          <cell r="M22">
            <v>57</v>
          </cell>
          <cell r="N22">
            <v>1607.4</v>
          </cell>
          <cell r="O22">
            <v>518.5</v>
          </cell>
          <cell r="P22">
            <v>2201.6</v>
          </cell>
          <cell r="Q22">
            <v>75.8</v>
          </cell>
          <cell r="R22">
            <v>7.1</v>
          </cell>
          <cell r="S22">
            <v>1598.7</v>
          </cell>
          <cell r="T22">
            <v>520</v>
          </cell>
          <cell r="U22">
            <v>2225.3000000000002</v>
          </cell>
          <cell r="V22">
            <v>75.8</v>
          </cell>
          <cell r="W22">
            <v>7.1</v>
          </cell>
          <cell r="X22">
            <v>1598.7</v>
          </cell>
          <cell r="Y22">
            <v>543.70000000000005</v>
          </cell>
          <cell r="Z22">
            <v>2221.94</v>
          </cell>
          <cell r="AA22">
            <v>87.94</v>
          </cell>
          <cell r="AB22">
            <v>7.14</v>
          </cell>
          <cell r="AC22">
            <v>1601.6</v>
          </cell>
          <cell r="AD22">
            <v>525.26</v>
          </cell>
          <cell r="AE22">
            <v>3032</v>
          </cell>
          <cell r="AF22">
            <v>2128.56</v>
          </cell>
          <cell r="AG22">
            <v>433.16</v>
          </cell>
          <cell r="AH22">
            <v>131.13999999999999</v>
          </cell>
          <cell r="AI22">
            <v>339.14</v>
          </cell>
          <cell r="AJ22">
            <v>2221.94</v>
          </cell>
          <cell r="AK22">
            <v>87.94</v>
          </cell>
          <cell r="AL22">
            <v>7.14</v>
          </cell>
          <cell r="AM22">
            <v>1601.6</v>
          </cell>
          <cell r="AN22">
            <v>525.26</v>
          </cell>
          <cell r="AO22">
            <v>3031.9999999999995</v>
          </cell>
          <cell r="AP22">
            <v>2128.56</v>
          </cell>
          <cell r="AQ22">
            <v>433.16</v>
          </cell>
          <cell r="AR22">
            <v>131.13999999999999</v>
          </cell>
          <cell r="AS22">
            <v>339.14</v>
          </cell>
        </row>
        <row r="24">
          <cell r="F24">
            <v>0</v>
          </cell>
          <cell r="K24">
            <v>0</v>
          </cell>
          <cell r="P24">
            <v>0</v>
          </cell>
          <cell r="U24">
            <v>0</v>
          </cell>
          <cell r="Z24">
            <v>0</v>
          </cell>
          <cell r="AE24">
            <v>0</v>
          </cell>
          <cell r="AJ24">
            <v>0</v>
          </cell>
          <cell r="AO24">
            <v>0</v>
          </cell>
        </row>
        <row r="25">
          <cell r="F25">
            <v>0</v>
          </cell>
        </row>
        <row r="26">
          <cell r="F26">
            <v>810.06</v>
          </cell>
          <cell r="G26">
            <v>769.36</v>
          </cell>
          <cell r="H26">
            <v>40.700000000000003</v>
          </cell>
          <cell r="K26">
            <v>752.5</v>
          </cell>
          <cell r="L26">
            <v>752.5</v>
          </cell>
          <cell r="P26">
            <v>810.06</v>
          </cell>
          <cell r="Q26">
            <v>810.06</v>
          </cell>
          <cell r="U26">
            <v>810.1</v>
          </cell>
          <cell r="V26">
            <v>810.1</v>
          </cell>
          <cell r="Z26">
            <v>810.06</v>
          </cell>
          <cell r="AA26">
            <v>810.06</v>
          </cell>
          <cell r="AE26">
            <v>0</v>
          </cell>
          <cell r="AJ26">
            <v>810.06</v>
          </cell>
          <cell r="AK26">
            <v>810.06</v>
          </cell>
          <cell r="AO26">
            <v>0</v>
          </cell>
        </row>
        <row r="27">
          <cell r="F27">
            <v>0</v>
          </cell>
          <cell r="K27">
            <v>0</v>
          </cell>
          <cell r="P27">
            <v>0</v>
          </cell>
          <cell r="U27">
            <v>0</v>
          </cell>
          <cell r="Z27">
            <v>0</v>
          </cell>
          <cell r="AE27">
            <v>0</v>
          </cell>
          <cell r="AJ27">
            <v>0</v>
          </cell>
          <cell r="AO27">
            <v>0</v>
          </cell>
        </row>
        <row r="28">
          <cell r="F28">
            <v>0</v>
          </cell>
          <cell r="K28">
            <v>0</v>
          </cell>
          <cell r="P28">
            <v>0</v>
          </cell>
          <cell r="U28">
            <v>0</v>
          </cell>
          <cell r="Z28">
            <v>0</v>
          </cell>
          <cell r="AE28">
            <v>0</v>
          </cell>
          <cell r="AJ28">
            <v>0</v>
          </cell>
          <cell r="AO28">
            <v>0</v>
          </cell>
        </row>
      </sheetData>
      <sheetData sheetId="5" refreshError="1"/>
      <sheetData sheetId="6"/>
      <sheetData sheetId="7" refreshError="1">
        <row r="9">
          <cell r="L9">
            <v>0</v>
          </cell>
        </row>
        <row r="10">
          <cell r="E10">
            <v>62570.3</v>
          </cell>
          <cell r="F10">
            <v>49500</v>
          </cell>
          <cell r="G10">
            <v>70753</v>
          </cell>
          <cell r="H10">
            <v>46795</v>
          </cell>
          <cell r="I10">
            <v>75421</v>
          </cell>
          <cell r="J10">
            <v>129595</v>
          </cell>
          <cell r="K10">
            <v>77626</v>
          </cell>
          <cell r="L10">
            <v>75879.729600000006</v>
          </cell>
        </row>
        <row r="11">
          <cell r="E11">
            <v>18752</v>
          </cell>
          <cell r="F11">
            <v>20450</v>
          </cell>
          <cell r="G11">
            <v>47848</v>
          </cell>
          <cell r="I11">
            <v>50432</v>
          </cell>
          <cell r="J11">
            <v>82098</v>
          </cell>
          <cell r="K11">
            <v>49122</v>
          </cell>
          <cell r="L11">
            <v>49122</v>
          </cell>
        </row>
        <row r="12">
          <cell r="E12">
            <v>29438</v>
          </cell>
          <cell r="F12">
            <v>64376</v>
          </cell>
          <cell r="G12">
            <v>24091</v>
          </cell>
          <cell r="H12">
            <v>74345</v>
          </cell>
          <cell r="I12">
            <v>25392</v>
          </cell>
          <cell r="J12">
            <v>134442</v>
          </cell>
          <cell r="K12">
            <v>91118</v>
          </cell>
          <cell r="L12">
            <v>36972.913999999997</v>
          </cell>
        </row>
        <row r="13">
          <cell r="E13">
            <v>27380</v>
          </cell>
          <cell r="F13">
            <v>34681</v>
          </cell>
          <cell r="G13">
            <v>21550</v>
          </cell>
          <cell r="I13">
            <v>22714</v>
          </cell>
          <cell r="J13">
            <v>46826</v>
          </cell>
          <cell r="K13">
            <v>32798</v>
          </cell>
          <cell r="L13">
            <v>32798</v>
          </cell>
        </row>
        <row r="14">
          <cell r="L14">
            <v>0</v>
          </cell>
        </row>
        <row r="15">
          <cell r="E15">
            <v>196665</v>
          </cell>
          <cell r="F15">
            <v>220216</v>
          </cell>
          <cell r="G15">
            <v>203521</v>
          </cell>
          <cell r="H15">
            <v>247634</v>
          </cell>
          <cell r="I15">
            <v>288854</v>
          </cell>
          <cell r="J15">
            <v>348456</v>
          </cell>
          <cell r="K15">
            <v>253657.6281</v>
          </cell>
          <cell r="L15">
            <v>9784</v>
          </cell>
        </row>
        <row r="16">
          <cell r="E16">
            <v>190193</v>
          </cell>
          <cell r="F16">
            <v>211145</v>
          </cell>
          <cell r="G16">
            <v>193323</v>
          </cell>
          <cell r="H16">
            <v>237436</v>
          </cell>
          <cell r="I16">
            <v>277636</v>
          </cell>
          <cell r="J16">
            <v>338672</v>
          </cell>
          <cell r="K16">
            <v>243873.6281</v>
          </cell>
          <cell r="L16">
            <v>0</v>
          </cell>
        </row>
        <row r="17">
          <cell r="E17">
            <v>6472</v>
          </cell>
          <cell r="F17">
            <v>9071</v>
          </cell>
          <cell r="G17">
            <v>10198</v>
          </cell>
          <cell r="H17">
            <v>10198</v>
          </cell>
          <cell r="I17">
            <v>11218</v>
          </cell>
          <cell r="J17">
            <v>9784</v>
          </cell>
          <cell r="K17">
            <v>9784</v>
          </cell>
          <cell r="L17">
            <v>9784</v>
          </cell>
        </row>
        <row r="18">
          <cell r="E18">
            <v>193804</v>
          </cell>
          <cell r="F18">
            <v>199545.5491</v>
          </cell>
          <cell r="G18">
            <v>184696.71350000001</v>
          </cell>
          <cell r="H18">
            <v>171500.36129999999</v>
          </cell>
          <cell r="I18">
            <v>208655.65729999999</v>
          </cell>
          <cell r="J18">
            <v>198825.75599999999</v>
          </cell>
          <cell r="K18">
            <v>191155.5736</v>
          </cell>
          <cell r="L18">
            <v>197702.99814111483</v>
          </cell>
        </row>
        <row r="19">
          <cell r="E19">
            <v>13681</v>
          </cell>
          <cell r="F19">
            <v>11381</v>
          </cell>
          <cell r="G19">
            <v>15063</v>
          </cell>
          <cell r="J19">
            <v>16193</v>
          </cell>
          <cell r="K19">
            <v>15590.016600000001</v>
          </cell>
          <cell r="L19">
            <v>15590.016600000001</v>
          </cell>
        </row>
        <row r="20">
          <cell r="E20">
            <v>51164</v>
          </cell>
          <cell r="F20">
            <v>44535</v>
          </cell>
          <cell r="G20">
            <v>48023</v>
          </cell>
          <cell r="H20">
            <v>37551</v>
          </cell>
          <cell r="I20">
            <v>54261</v>
          </cell>
          <cell r="J20">
            <v>51694</v>
          </cell>
          <cell r="K20">
            <v>49700.449099999998</v>
          </cell>
          <cell r="L20">
            <v>44497.3986</v>
          </cell>
        </row>
        <row r="21">
          <cell r="E21">
            <v>3557</v>
          </cell>
          <cell r="F21">
            <v>2993</v>
          </cell>
          <cell r="G21">
            <v>3916</v>
          </cell>
          <cell r="J21">
            <v>4210</v>
          </cell>
          <cell r="K21">
            <v>4053.4043000000001</v>
          </cell>
          <cell r="L21">
            <v>4053.4043000000001</v>
          </cell>
        </row>
        <row r="22">
          <cell r="E22">
            <v>154118</v>
          </cell>
          <cell r="F22">
            <v>147668</v>
          </cell>
          <cell r="G22">
            <v>125191</v>
          </cell>
          <cell r="H22">
            <v>125191</v>
          </cell>
          <cell r="I22">
            <v>128397</v>
          </cell>
          <cell r="J22">
            <v>220086</v>
          </cell>
          <cell r="K22">
            <v>127694.8</v>
          </cell>
          <cell r="L22">
            <v>127694.8</v>
          </cell>
        </row>
        <row r="23">
          <cell r="E23">
            <v>82252.7</v>
          </cell>
          <cell r="F23">
            <v>78784.5</v>
          </cell>
          <cell r="G23">
            <v>228252</v>
          </cell>
          <cell r="H23">
            <v>238827</v>
          </cell>
          <cell r="I23">
            <v>248845.6</v>
          </cell>
          <cell r="J23">
            <v>748569</v>
          </cell>
          <cell r="K23">
            <v>436274.44000000006</v>
          </cell>
          <cell r="L23">
            <v>263131.5785</v>
          </cell>
        </row>
        <row r="25">
          <cell r="H25">
            <v>782</v>
          </cell>
          <cell r="J25">
            <v>1500</v>
          </cell>
          <cell r="L25">
            <v>0</v>
          </cell>
        </row>
        <row r="26">
          <cell r="E26">
            <v>654.27</v>
          </cell>
          <cell r="F26">
            <v>24080</v>
          </cell>
          <cell r="H26">
            <v>24259</v>
          </cell>
          <cell r="J26">
            <v>18013</v>
          </cell>
          <cell r="K26">
            <v>18012.79</v>
          </cell>
          <cell r="L26">
            <v>18012.79</v>
          </cell>
        </row>
        <row r="27">
          <cell r="E27">
            <v>102</v>
          </cell>
          <cell r="G27">
            <v>65</v>
          </cell>
          <cell r="I27">
            <v>69</v>
          </cell>
          <cell r="J27">
            <v>116</v>
          </cell>
          <cell r="K27">
            <v>92.5</v>
          </cell>
          <cell r="L27">
            <v>68.510000000000005</v>
          </cell>
        </row>
        <row r="28">
          <cell r="G28">
            <v>207000</v>
          </cell>
          <cell r="H28">
            <v>164266</v>
          </cell>
          <cell r="I28">
            <v>225713.6</v>
          </cell>
          <cell r="J28">
            <v>407045</v>
          </cell>
          <cell r="K28">
            <v>214850.39850000001</v>
          </cell>
          <cell r="L28">
            <v>214850.39850000001</v>
          </cell>
        </row>
        <row r="29">
          <cell r="L29">
            <v>0</v>
          </cell>
        </row>
        <row r="31">
          <cell r="E31">
            <v>6110</v>
          </cell>
          <cell r="F31">
            <v>6314</v>
          </cell>
          <cell r="G31">
            <v>6467</v>
          </cell>
          <cell r="H31">
            <v>6221</v>
          </cell>
          <cell r="I31">
            <v>636</v>
          </cell>
          <cell r="J31">
            <v>8497</v>
          </cell>
          <cell r="K31">
            <v>6952</v>
          </cell>
          <cell r="L31">
            <v>6952</v>
          </cell>
        </row>
        <row r="32">
          <cell r="G32">
            <v>636</v>
          </cell>
          <cell r="I32">
            <v>314</v>
          </cell>
          <cell r="J32">
            <v>845</v>
          </cell>
          <cell r="K32">
            <v>684</v>
          </cell>
          <cell r="L32">
            <v>684</v>
          </cell>
        </row>
        <row r="33">
          <cell r="L33">
            <v>0</v>
          </cell>
        </row>
        <row r="34">
          <cell r="E34">
            <v>75386.429999999993</v>
          </cell>
          <cell r="F34">
            <v>48390.5</v>
          </cell>
          <cell r="G34">
            <v>14720</v>
          </cell>
          <cell r="H34">
            <v>43299</v>
          </cell>
          <cell r="I34">
            <v>22427</v>
          </cell>
          <cell r="J34">
            <v>313398</v>
          </cell>
          <cell r="K34">
            <v>196366.75150000001</v>
          </cell>
          <cell r="L34">
            <v>23247.879999999997</v>
          </cell>
        </row>
        <row r="36">
          <cell r="I36">
            <v>16281</v>
          </cell>
          <cell r="L36">
            <v>0</v>
          </cell>
        </row>
        <row r="37">
          <cell r="I37">
            <v>6146</v>
          </cell>
          <cell r="J37">
            <v>278</v>
          </cell>
          <cell r="K37">
            <v>272.25749999999999</v>
          </cell>
          <cell r="L37">
            <v>0</v>
          </cell>
        </row>
        <row r="38">
          <cell r="I38">
            <v>16281</v>
          </cell>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E75">
            <v>770012</v>
          </cell>
          <cell r="F75">
            <v>804625.04909999995</v>
          </cell>
          <cell r="G75">
            <v>884527.71349999995</v>
          </cell>
          <cell r="H75">
            <v>941843.36129999999</v>
          </cell>
          <cell r="I75">
            <v>1029826.2572999999</v>
          </cell>
          <cell r="J75">
            <v>1831667.7560000001</v>
          </cell>
          <cell r="K75">
            <v>1227226.8908000002</v>
          </cell>
          <cell r="L75">
            <v>755663.41884111485</v>
          </cell>
        </row>
        <row r="76">
          <cell r="E76">
            <v>63370</v>
          </cell>
          <cell r="F76">
            <v>69505</v>
          </cell>
          <cell r="G76">
            <v>88377</v>
          </cell>
          <cell r="I76">
            <v>73146</v>
          </cell>
          <cell r="J76">
            <v>149327</v>
          </cell>
          <cell r="K76">
            <v>101563.4209</v>
          </cell>
          <cell r="L76">
            <v>101563.4209</v>
          </cell>
        </row>
        <row r="77">
          <cell r="E77">
            <v>25208</v>
          </cell>
          <cell r="G77">
            <v>25208</v>
          </cell>
          <cell r="J77">
            <v>80148</v>
          </cell>
          <cell r="K77">
            <v>80148</v>
          </cell>
          <cell r="L77">
            <v>0</v>
          </cell>
        </row>
        <row r="78">
          <cell r="L78">
            <v>0</v>
          </cell>
        </row>
        <row r="79">
          <cell r="E79">
            <v>795220</v>
          </cell>
          <cell r="F79">
            <v>804625.04909999995</v>
          </cell>
          <cell r="G79">
            <v>909735.71349999995</v>
          </cell>
          <cell r="H79">
            <v>941843.36129999999</v>
          </cell>
          <cell r="I79">
            <v>1029826.2572999999</v>
          </cell>
          <cell r="J79">
            <v>1911815.7560000001</v>
          </cell>
          <cell r="K79">
            <v>1307374.8908000002</v>
          </cell>
          <cell r="L79">
            <v>755663.41884111485</v>
          </cell>
        </row>
        <row r="81">
          <cell r="E81">
            <v>0</v>
          </cell>
          <cell r="F81">
            <v>0</v>
          </cell>
          <cell r="G81">
            <v>0</v>
          </cell>
          <cell r="H81">
            <v>0</v>
          </cell>
          <cell r="J81">
            <v>0</v>
          </cell>
          <cell r="K81">
            <v>0</v>
          </cell>
        </row>
        <row r="82">
          <cell r="E82">
            <v>0</v>
          </cell>
          <cell r="F82">
            <v>0</v>
          </cell>
          <cell r="G82">
            <v>0</v>
          </cell>
          <cell r="H82">
            <v>0</v>
          </cell>
          <cell r="I82">
            <v>0</v>
          </cell>
          <cell r="J82">
            <v>0</v>
          </cell>
          <cell r="K82">
            <v>0</v>
          </cell>
        </row>
        <row r="83">
          <cell r="E83">
            <v>0</v>
          </cell>
          <cell r="F83">
            <v>0</v>
          </cell>
          <cell r="G83">
            <v>0</v>
          </cell>
          <cell r="H83">
            <v>0</v>
          </cell>
          <cell r="I83">
            <v>0</v>
          </cell>
          <cell r="J83">
            <v>0</v>
          </cell>
          <cell r="K83">
            <v>0</v>
          </cell>
        </row>
        <row r="84">
          <cell r="E84">
            <v>795220</v>
          </cell>
          <cell r="F84">
            <v>804625.04909999995</v>
          </cell>
          <cell r="G84">
            <v>909735.71349999995</v>
          </cell>
          <cell r="H84">
            <v>941843.36129999999</v>
          </cell>
          <cell r="I84">
            <v>1255232.2581424927</v>
          </cell>
          <cell r="J84">
            <v>1911815.7560000001</v>
          </cell>
          <cell r="K84">
            <v>1307374.8908000002</v>
          </cell>
          <cell r="L84">
            <v>755663.41884111485</v>
          </cell>
        </row>
        <row r="85">
          <cell r="E85">
            <v>0</v>
          </cell>
          <cell r="F85">
            <v>0</v>
          </cell>
          <cell r="G85">
            <v>0</v>
          </cell>
          <cell r="H85">
            <v>0</v>
          </cell>
          <cell r="I85">
            <v>0</v>
          </cell>
          <cell r="J85">
            <v>0</v>
          </cell>
          <cell r="K85">
            <v>0</v>
          </cell>
        </row>
        <row r="86">
          <cell r="E86">
            <v>0</v>
          </cell>
          <cell r="F86">
            <v>0</v>
          </cell>
          <cell r="G86">
            <v>0</v>
          </cell>
          <cell r="H86">
            <v>0</v>
          </cell>
          <cell r="I86">
            <v>0</v>
          </cell>
          <cell r="J86">
            <v>0</v>
          </cell>
          <cell r="K86">
            <v>0</v>
          </cell>
        </row>
        <row r="87">
          <cell r="E87">
            <v>0</v>
          </cell>
          <cell r="F87">
            <v>0</v>
          </cell>
          <cell r="G87">
            <v>0</v>
          </cell>
          <cell r="H87">
            <v>0</v>
          </cell>
          <cell r="I87">
            <v>0</v>
          </cell>
          <cell r="J87">
            <v>0</v>
          </cell>
          <cell r="K87">
            <v>0</v>
          </cell>
        </row>
        <row r="88">
          <cell r="E88">
            <v>0</v>
          </cell>
          <cell r="F88">
            <v>0</v>
          </cell>
          <cell r="G88">
            <v>0</v>
          </cell>
          <cell r="H88">
            <v>0</v>
          </cell>
          <cell r="I88">
            <v>0</v>
          </cell>
          <cell r="J88">
            <v>0</v>
          </cell>
          <cell r="K88">
            <v>0</v>
          </cell>
        </row>
      </sheetData>
      <sheetData sheetId="8" refreshError="1">
        <row r="7">
          <cell r="G7">
            <v>1693</v>
          </cell>
          <cell r="H7">
            <v>1575</v>
          </cell>
          <cell r="I7">
            <v>1382</v>
          </cell>
          <cell r="J7">
            <v>1264</v>
          </cell>
          <cell r="L7">
            <v>1382</v>
          </cell>
          <cell r="M7">
            <v>1227</v>
          </cell>
          <cell r="N7">
            <v>1382</v>
          </cell>
        </row>
        <row r="10">
          <cell r="K10">
            <v>2285.4499999999998</v>
          </cell>
          <cell r="M10">
            <v>2700</v>
          </cell>
          <cell r="N10">
            <v>2307.6999999999998</v>
          </cell>
        </row>
        <row r="11">
          <cell r="K11">
            <v>1.077</v>
          </cell>
          <cell r="M11">
            <v>1.0397000000000001</v>
          </cell>
          <cell r="N11">
            <v>1.099</v>
          </cell>
        </row>
        <row r="12">
          <cell r="G12">
            <v>1960</v>
          </cell>
          <cell r="H12">
            <v>2129.75</v>
          </cell>
          <cell r="I12">
            <v>2370.75</v>
          </cell>
          <cell r="J12">
            <v>2326</v>
          </cell>
          <cell r="K12">
            <v>2461.4297000000001</v>
          </cell>
          <cell r="L12">
            <v>2552.11</v>
          </cell>
          <cell r="M12">
            <v>2807.17</v>
          </cell>
        </row>
        <row r="13">
          <cell r="G13">
            <v>7.07</v>
          </cell>
          <cell r="I13">
            <v>6.3019999999999996</v>
          </cell>
          <cell r="K13">
            <v>7.07</v>
          </cell>
          <cell r="L13">
            <v>6.3019999999999996</v>
          </cell>
          <cell r="M13">
            <v>6.3019999999999996</v>
          </cell>
          <cell r="N13">
            <v>6.3019999999999996</v>
          </cell>
        </row>
        <row r="14">
          <cell r="G14">
            <v>1.9870000000000001</v>
          </cell>
          <cell r="H14">
            <v>1.9272</v>
          </cell>
          <cell r="I14">
            <v>1.8233999999999999</v>
          </cell>
          <cell r="J14">
            <v>1.8512</v>
          </cell>
          <cell r="K14">
            <v>2.0701999999999998</v>
          </cell>
          <cell r="L14">
            <v>1.8233999999999999</v>
          </cell>
          <cell r="M14">
            <v>1.8233999999999999</v>
          </cell>
          <cell r="N14">
            <v>1.8233999999999999</v>
          </cell>
        </row>
        <row r="15">
          <cell r="G15">
            <v>3894.52</v>
          </cell>
          <cell r="H15">
            <v>4104.4009999999998</v>
          </cell>
          <cell r="I15">
            <v>4322.9204</v>
          </cell>
          <cell r="J15">
            <v>4305.9610000000002</v>
          </cell>
          <cell r="K15">
            <v>5095.6394</v>
          </cell>
          <cell r="L15">
            <v>4653.6194999999998</v>
          </cell>
          <cell r="M15">
            <v>5118.7061000000003</v>
          </cell>
        </row>
        <row r="17">
          <cell r="G17">
            <v>14.861000000000001</v>
          </cell>
          <cell r="H17">
            <v>17.491</v>
          </cell>
          <cell r="I17">
            <v>17.77</v>
          </cell>
          <cell r="J17">
            <v>17.489999999999998</v>
          </cell>
          <cell r="K17">
            <v>14.861000000000001</v>
          </cell>
          <cell r="L17">
            <v>17.77</v>
          </cell>
          <cell r="M17">
            <v>17.491</v>
          </cell>
          <cell r="N17">
            <v>17.491</v>
          </cell>
        </row>
        <row r="18">
          <cell r="G18">
            <v>578.76459999999997</v>
          </cell>
          <cell r="H18">
            <v>717.9008</v>
          </cell>
          <cell r="I18">
            <v>768.18299999999999</v>
          </cell>
          <cell r="J18">
            <v>753.11260000000004</v>
          </cell>
          <cell r="K18">
            <v>757.26300000000003</v>
          </cell>
          <cell r="L18">
            <v>826.94820000000004</v>
          </cell>
          <cell r="M18">
            <v>895.31290000000001</v>
          </cell>
        </row>
        <row r="20">
          <cell r="G20">
            <v>75</v>
          </cell>
          <cell r="H20">
            <v>75</v>
          </cell>
          <cell r="I20">
            <v>75</v>
          </cell>
          <cell r="J20">
            <v>75</v>
          </cell>
          <cell r="K20">
            <v>75</v>
          </cell>
          <cell r="L20">
            <v>75</v>
          </cell>
          <cell r="M20">
            <v>75</v>
          </cell>
          <cell r="N20">
            <v>75</v>
          </cell>
        </row>
        <row r="21">
          <cell r="G21">
            <v>3354.9634999999998</v>
          </cell>
          <cell r="H21">
            <v>3616.7262999999998</v>
          </cell>
          <cell r="I21">
            <v>3818.3274999999999</v>
          </cell>
          <cell r="J21">
            <v>3794.3051999999998</v>
          </cell>
          <cell r="K21">
            <v>4389.6767</v>
          </cell>
          <cell r="L21">
            <v>4110.4256999999998</v>
          </cell>
          <cell r="M21">
            <v>4510.5141999999996</v>
          </cell>
        </row>
        <row r="23">
          <cell r="G23">
            <v>15.1</v>
          </cell>
          <cell r="H23">
            <v>15.1</v>
          </cell>
          <cell r="I23">
            <v>15</v>
          </cell>
          <cell r="J23">
            <v>15.8</v>
          </cell>
          <cell r="K23">
            <v>15.1</v>
          </cell>
          <cell r="L23">
            <v>15</v>
          </cell>
          <cell r="M23">
            <v>15</v>
          </cell>
          <cell r="N23">
            <v>15</v>
          </cell>
        </row>
        <row r="24">
          <cell r="G24">
            <v>588.07249999999999</v>
          </cell>
          <cell r="H24">
            <v>619.7645</v>
          </cell>
          <cell r="I24">
            <v>648.43809999999996</v>
          </cell>
          <cell r="J24">
            <v>680.34180000000003</v>
          </cell>
          <cell r="K24">
            <v>769.44150000000002</v>
          </cell>
          <cell r="L24">
            <v>698.04290000000003</v>
          </cell>
          <cell r="M24">
            <v>767.80589999999995</v>
          </cell>
        </row>
        <row r="26">
          <cell r="G26">
            <v>25.1</v>
          </cell>
          <cell r="H26">
            <v>34.72</v>
          </cell>
          <cell r="I26">
            <v>34.72</v>
          </cell>
          <cell r="J26">
            <v>39.329000000000001</v>
          </cell>
          <cell r="K26">
            <v>25</v>
          </cell>
          <cell r="L26">
            <v>34.72</v>
          </cell>
          <cell r="M26">
            <v>33</v>
          </cell>
          <cell r="N26">
            <v>33</v>
          </cell>
        </row>
        <row r="27">
          <cell r="G27">
            <v>977.52449999999999</v>
          </cell>
          <cell r="H27">
            <v>1425.048</v>
          </cell>
          <cell r="I27">
            <v>1500.9179999999999</v>
          </cell>
          <cell r="J27">
            <v>1693.4914000000001</v>
          </cell>
          <cell r="K27">
            <v>1273.9097999999999</v>
          </cell>
          <cell r="L27">
            <v>1615.7366999999999</v>
          </cell>
          <cell r="M27">
            <v>1689.173</v>
          </cell>
        </row>
        <row r="29">
          <cell r="G29">
            <v>1.5456000000000001</v>
          </cell>
          <cell r="H29">
            <v>0.7</v>
          </cell>
          <cell r="I29">
            <v>0.7</v>
          </cell>
          <cell r="J29">
            <v>0.7</v>
          </cell>
          <cell r="K29">
            <v>2.4</v>
          </cell>
          <cell r="L29">
            <v>0.7</v>
          </cell>
          <cell r="M29">
            <v>0.7</v>
          </cell>
          <cell r="N29">
            <v>0</v>
          </cell>
        </row>
        <row r="30">
          <cell r="G30">
            <v>145.18819999999999</v>
          </cell>
          <cell r="H30">
            <v>73.386899999999997</v>
          </cell>
          <cell r="I30">
            <v>77.411500000000004</v>
          </cell>
          <cell r="J30">
            <v>78.590500000000006</v>
          </cell>
          <cell r="K30">
            <v>294.8623</v>
          </cell>
          <cell r="L30">
            <v>83.333399999999997</v>
          </cell>
        </row>
        <row r="31">
          <cell r="G31">
            <v>9539.0332999999991</v>
          </cell>
          <cell r="H31">
            <v>10557.227500000001</v>
          </cell>
          <cell r="I31">
            <v>11136.198399999999</v>
          </cell>
          <cell r="J31">
            <v>11305.8024</v>
          </cell>
          <cell r="K31">
            <v>12580.792799999999</v>
          </cell>
          <cell r="L31">
            <v>11988.106400000001</v>
          </cell>
          <cell r="M31">
            <v>12981.5121</v>
          </cell>
        </row>
        <row r="33">
          <cell r="N33">
            <v>3190</v>
          </cell>
        </row>
        <row r="34">
          <cell r="G34">
            <v>9</v>
          </cell>
          <cell r="H34">
            <v>13.95</v>
          </cell>
          <cell r="I34">
            <v>14</v>
          </cell>
          <cell r="J34">
            <v>13.95</v>
          </cell>
          <cell r="K34">
            <v>15.79</v>
          </cell>
          <cell r="L34">
            <v>15</v>
          </cell>
          <cell r="M34">
            <v>15.79</v>
          </cell>
          <cell r="N34">
            <v>15.79</v>
          </cell>
        </row>
        <row r="35">
          <cell r="G35">
            <v>193804</v>
          </cell>
          <cell r="H35">
            <v>199545.5491</v>
          </cell>
          <cell r="I35">
            <v>184696.71350000001</v>
          </cell>
          <cell r="J35">
            <v>171500.36129999999</v>
          </cell>
          <cell r="K35">
            <v>208655.65729999999</v>
          </cell>
          <cell r="L35">
            <v>198825.75599999999</v>
          </cell>
          <cell r="M35">
            <v>191155.5736</v>
          </cell>
        </row>
        <row r="38">
          <cell r="N38">
            <v>0</v>
          </cell>
        </row>
        <row r="39">
          <cell r="N39">
            <v>0</v>
          </cell>
        </row>
        <row r="40">
          <cell r="N40">
            <v>0</v>
          </cell>
        </row>
        <row r="43">
          <cell r="G43">
            <v>1693</v>
          </cell>
          <cell r="H43">
            <v>1575</v>
          </cell>
          <cell r="I43">
            <v>1382</v>
          </cell>
          <cell r="J43">
            <v>1264</v>
          </cell>
          <cell r="L43">
            <v>1382</v>
          </cell>
          <cell r="M43">
            <v>1227</v>
          </cell>
        </row>
        <row r="44">
          <cell r="N44">
            <v>0</v>
          </cell>
        </row>
        <row r="46">
          <cell r="G46">
            <v>193804</v>
          </cell>
          <cell r="H46">
            <v>199545.5491</v>
          </cell>
          <cell r="I46">
            <v>184696.71350000001</v>
          </cell>
          <cell r="J46">
            <v>171500.36129999999</v>
          </cell>
          <cell r="K46">
            <v>208655.65729999999</v>
          </cell>
          <cell r="L46">
            <v>198825.75599999999</v>
          </cell>
          <cell r="M46">
            <v>191155.5736</v>
          </cell>
        </row>
        <row r="47">
          <cell r="G47">
            <v>9539.4763000000003</v>
          </cell>
          <cell r="H47">
            <v>10557.9656</v>
          </cell>
          <cell r="I47">
            <v>11137.0425</v>
          </cell>
          <cell r="J47">
            <v>11306.722100000001</v>
          </cell>
          <cell r="L47">
            <v>11989.010899999999</v>
          </cell>
          <cell r="M47">
            <v>12982.584500000001</v>
          </cell>
        </row>
      </sheetData>
      <sheetData sheetId="9"/>
      <sheetData sheetId="10" refreshError="1">
        <row r="9">
          <cell r="D9">
            <v>956453.92489999998</v>
          </cell>
          <cell r="L9">
            <v>20088.168399999999</v>
          </cell>
        </row>
        <row r="10">
          <cell r="L10">
            <v>3930.4542999999999</v>
          </cell>
        </row>
        <row r="11">
          <cell r="L11">
            <v>37012.489000000001</v>
          </cell>
        </row>
        <row r="12">
          <cell r="L12">
            <v>13115.719300000001</v>
          </cell>
        </row>
        <row r="14">
          <cell r="L14">
            <v>0</v>
          </cell>
        </row>
        <row r="15">
          <cell r="L15">
            <v>0</v>
          </cell>
        </row>
        <row r="16">
          <cell r="L16">
            <v>487.28070000000002</v>
          </cell>
        </row>
        <row r="17">
          <cell r="L17">
            <v>226.09620000000001</v>
          </cell>
        </row>
        <row r="19">
          <cell r="L19">
            <v>13444.089900000001</v>
          </cell>
        </row>
        <row r="20">
          <cell r="L20">
            <v>4356.7695999999996</v>
          </cell>
        </row>
        <row r="21">
          <cell r="L21">
            <v>2256.5538000000001</v>
          </cell>
        </row>
        <row r="22">
          <cell r="L22">
            <v>1009.1</v>
          </cell>
        </row>
      </sheetData>
      <sheetData sheetId="11" refreshError="1">
        <row r="6">
          <cell r="F6">
            <v>87649</v>
          </cell>
          <cell r="G6">
            <v>90360</v>
          </cell>
          <cell r="H6">
            <v>83667</v>
          </cell>
          <cell r="I6">
            <v>82470</v>
          </cell>
          <cell r="J6">
            <v>208687</v>
          </cell>
          <cell r="K6">
            <v>90068</v>
          </cell>
          <cell r="L6">
            <v>86593.41</v>
          </cell>
          <cell r="M6">
            <v>86593.41</v>
          </cell>
        </row>
        <row r="7">
          <cell r="F7">
            <v>7934</v>
          </cell>
          <cell r="G7">
            <v>8179</v>
          </cell>
          <cell r="H7">
            <v>7573</v>
          </cell>
          <cell r="I7">
            <v>4774</v>
          </cell>
          <cell r="K7">
            <v>8152</v>
          </cell>
          <cell r="L7">
            <v>7837.5169999999998</v>
          </cell>
          <cell r="M7">
            <v>7837.5169999999998</v>
          </cell>
        </row>
        <row r="8">
          <cell r="F8">
            <v>24852</v>
          </cell>
          <cell r="G8">
            <v>21678</v>
          </cell>
          <cell r="H8">
            <v>23722</v>
          </cell>
          <cell r="I8">
            <v>19780</v>
          </cell>
          <cell r="J8">
            <v>54261</v>
          </cell>
          <cell r="K8">
            <v>25537</v>
          </cell>
          <cell r="L8">
            <v>25537</v>
          </cell>
          <cell r="M8">
            <v>0</v>
          </cell>
        </row>
        <row r="9">
          <cell r="F9">
            <v>271024</v>
          </cell>
          <cell r="G9">
            <v>227901</v>
          </cell>
          <cell r="H9">
            <v>206813</v>
          </cell>
          <cell r="I9">
            <v>206813</v>
          </cell>
          <cell r="J9">
            <v>240429</v>
          </cell>
          <cell r="K9">
            <v>444021</v>
          </cell>
          <cell r="L9">
            <v>95926.7212</v>
          </cell>
        </row>
        <row r="11">
          <cell r="F11">
            <v>144547</v>
          </cell>
          <cell r="G11">
            <v>98671</v>
          </cell>
          <cell r="H11">
            <v>98671</v>
          </cell>
          <cell r="I11">
            <v>98671</v>
          </cell>
          <cell r="J11">
            <v>128398</v>
          </cell>
          <cell r="K11">
            <v>173464</v>
          </cell>
          <cell r="L11">
            <v>95926.7212</v>
          </cell>
        </row>
        <row r="12">
          <cell r="F12">
            <v>61214</v>
          </cell>
          <cell r="G12">
            <v>33638</v>
          </cell>
          <cell r="H12">
            <v>33638</v>
          </cell>
          <cell r="I12">
            <v>33638</v>
          </cell>
          <cell r="J12">
            <v>34996.898500000003</v>
          </cell>
          <cell r="K12">
            <v>59135</v>
          </cell>
          <cell r="L12">
            <v>33532.258300000001</v>
          </cell>
          <cell r="M12">
            <v>33532.258300000001</v>
          </cell>
        </row>
        <row r="13">
          <cell r="F13">
            <v>11188</v>
          </cell>
          <cell r="G13">
            <v>8470</v>
          </cell>
          <cell r="H13">
            <v>8470</v>
          </cell>
          <cell r="I13">
            <v>8470</v>
          </cell>
          <cell r="J13">
            <v>11594.6494</v>
          </cell>
          <cell r="K13">
            <v>14891</v>
          </cell>
          <cell r="L13">
            <v>8287.2240000000002</v>
          </cell>
          <cell r="M13">
            <v>8287.2240000000002</v>
          </cell>
        </row>
        <row r="14">
          <cell r="F14">
            <v>50718</v>
          </cell>
          <cell r="G14">
            <v>43159</v>
          </cell>
          <cell r="H14">
            <v>43159</v>
          </cell>
          <cell r="I14">
            <v>43159</v>
          </cell>
          <cell r="J14">
            <v>60089.254999999997</v>
          </cell>
          <cell r="K14">
            <v>75873</v>
          </cell>
          <cell r="L14">
            <v>39756.323400000001</v>
          </cell>
          <cell r="M14">
            <v>39756.323400000001</v>
          </cell>
        </row>
        <row r="15">
          <cell r="F15">
            <v>21427</v>
          </cell>
          <cell r="G15">
            <v>13404</v>
          </cell>
          <cell r="H15">
            <v>13404</v>
          </cell>
          <cell r="I15">
            <v>13404</v>
          </cell>
          <cell r="J15">
            <v>21717.197199999999</v>
          </cell>
          <cell r="K15">
            <v>23565</v>
          </cell>
          <cell r="L15">
            <v>14350.915499999999</v>
          </cell>
          <cell r="M15">
            <v>14350.915499999999</v>
          </cell>
        </row>
        <row r="16">
          <cell r="J16">
            <v>73146</v>
          </cell>
          <cell r="M16">
            <v>0</v>
          </cell>
        </row>
        <row r="17">
          <cell r="F17">
            <v>126477</v>
          </cell>
          <cell r="G17">
            <v>129230</v>
          </cell>
          <cell r="H17">
            <v>108142</v>
          </cell>
          <cell r="I17">
            <v>108142</v>
          </cell>
          <cell r="J17">
            <v>38885</v>
          </cell>
          <cell r="K17">
            <v>270557</v>
          </cell>
          <cell r="L17">
            <v>356720.96460000001</v>
          </cell>
          <cell r="M17">
            <v>374733.96460000001</v>
          </cell>
        </row>
        <row r="18">
          <cell r="H18">
            <v>58634</v>
          </cell>
          <cell r="M18">
            <v>0</v>
          </cell>
        </row>
        <row r="19">
          <cell r="F19">
            <v>97938</v>
          </cell>
          <cell r="G19">
            <v>98988</v>
          </cell>
          <cell r="H19">
            <v>98634</v>
          </cell>
          <cell r="I19">
            <v>93471</v>
          </cell>
          <cell r="K19">
            <v>81975</v>
          </cell>
          <cell r="L19">
            <v>81975</v>
          </cell>
          <cell r="M19">
            <v>0</v>
          </cell>
        </row>
        <row r="20">
          <cell r="F20">
            <v>90423</v>
          </cell>
          <cell r="G20">
            <v>146373</v>
          </cell>
          <cell r="H20">
            <v>63795</v>
          </cell>
          <cell r="I20">
            <v>132833</v>
          </cell>
          <cell r="J20">
            <v>248845</v>
          </cell>
          <cell r="K20">
            <v>436197</v>
          </cell>
          <cell r="L20">
            <v>672576.14300000004</v>
          </cell>
        </row>
        <row r="22">
          <cell r="I22">
            <v>782</v>
          </cell>
          <cell r="K22">
            <v>1500</v>
          </cell>
          <cell r="M22">
            <v>0</v>
          </cell>
        </row>
        <row r="23">
          <cell r="F23">
            <v>654</v>
          </cell>
          <cell r="G23">
            <v>24080</v>
          </cell>
          <cell r="I23">
            <v>24259</v>
          </cell>
          <cell r="K23">
            <v>18013</v>
          </cell>
          <cell r="L23">
            <v>18013</v>
          </cell>
          <cell r="M23">
            <v>0</v>
          </cell>
        </row>
        <row r="24">
          <cell r="F24">
            <v>102</v>
          </cell>
          <cell r="G24">
            <v>102</v>
          </cell>
          <cell r="H24">
            <v>65</v>
          </cell>
          <cell r="I24">
            <v>92</v>
          </cell>
          <cell r="J24">
            <v>69</v>
          </cell>
          <cell r="K24">
            <v>116</v>
          </cell>
          <cell r="L24">
            <v>92.5</v>
          </cell>
          <cell r="M24">
            <v>92.5</v>
          </cell>
        </row>
        <row r="25">
          <cell r="M25">
            <v>0</v>
          </cell>
        </row>
        <row r="26">
          <cell r="F26">
            <v>6110</v>
          </cell>
          <cell r="G26">
            <v>6314</v>
          </cell>
          <cell r="H26">
            <v>6467</v>
          </cell>
          <cell r="I26">
            <v>6221</v>
          </cell>
          <cell r="J26">
            <v>636</v>
          </cell>
          <cell r="K26">
            <v>8497</v>
          </cell>
        </row>
        <row r="28">
          <cell r="F28">
            <v>0</v>
          </cell>
          <cell r="G28">
            <v>0</v>
          </cell>
          <cell r="H28">
            <v>0</v>
          </cell>
          <cell r="I28">
            <v>0</v>
          </cell>
          <cell r="J28">
            <v>0</v>
          </cell>
          <cell r="K28">
            <v>0</v>
          </cell>
          <cell r="L28">
            <v>0</v>
          </cell>
          <cell r="M28">
            <v>0</v>
          </cell>
        </row>
        <row r="29">
          <cell r="F29">
            <v>0</v>
          </cell>
          <cell r="G29">
            <v>0</v>
          </cell>
          <cell r="H29">
            <v>0</v>
          </cell>
          <cell r="I29">
            <v>0</v>
          </cell>
          <cell r="J29">
            <v>0</v>
          </cell>
          <cell r="K29">
            <v>0</v>
          </cell>
          <cell r="L29">
            <v>0</v>
          </cell>
          <cell r="M29">
            <v>0</v>
          </cell>
        </row>
        <row r="30">
          <cell r="F30">
            <v>0</v>
          </cell>
          <cell r="G30">
            <v>0</v>
          </cell>
          <cell r="H30">
            <v>0</v>
          </cell>
          <cell r="I30">
            <v>0</v>
          </cell>
          <cell r="J30">
            <v>0</v>
          </cell>
          <cell r="K30">
            <v>0</v>
          </cell>
          <cell r="L30">
            <v>0</v>
          </cell>
          <cell r="M30">
            <v>0</v>
          </cell>
        </row>
        <row r="31">
          <cell r="F31">
            <v>0</v>
          </cell>
          <cell r="G31">
            <v>0</v>
          </cell>
          <cell r="H31">
            <v>0</v>
          </cell>
          <cell r="I31">
            <v>0</v>
          </cell>
          <cell r="J31">
            <v>0</v>
          </cell>
          <cell r="K31">
            <v>0</v>
          </cell>
          <cell r="L31">
            <v>0</v>
          </cell>
          <cell r="M31">
            <v>0</v>
          </cell>
        </row>
        <row r="32">
          <cell r="F32">
            <v>0</v>
          </cell>
          <cell r="G32">
            <v>0</v>
          </cell>
          <cell r="H32">
            <v>0</v>
          </cell>
          <cell r="I32">
            <v>0</v>
          </cell>
          <cell r="J32">
            <v>0</v>
          </cell>
          <cell r="K32">
            <v>0</v>
          </cell>
          <cell r="L32">
            <v>0</v>
          </cell>
          <cell r="M32">
            <v>0</v>
          </cell>
        </row>
        <row r="33">
          <cell r="F33">
            <v>0</v>
          </cell>
          <cell r="G33">
            <v>0</v>
          </cell>
          <cell r="H33">
            <v>0</v>
          </cell>
          <cell r="I33">
            <v>0</v>
          </cell>
          <cell r="J33">
            <v>0</v>
          </cell>
          <cell r="K33">
            <v>0</v>
          </cell>
          <cell r="L33">
            <v>0</v>
          </cell>
          <cell r="M33">
            <v>0</v>
          </cell>
        </row>
        <row r="34">
          <cell r="F34">
            <v>0</v>
          </cell>
          <cell r="G34">
            <v>0</v>
          </cell>
          <cell r="H34">
            <v>0</v>
          </cell>
          <cell r="I34">
            <v>0</v>
          </cell>
          <cell r="J34">
            <v>0</v>
          </cell>
          <cell r="K34">
            <v>0</v>
          </cell>
          <cell r="L34">
            <v>0</v>
          </cell>
          <cell r="M34">
            <v>0</v>
          </cell>
        </row>
        <row r="35">
          <cell r="F35">
            <v>0</v>
          </cell>
          <cell r="G35">
            <v>0</v>
          </cell>
          <cell r="H35">
            <v>0</v>
          </cell>
          <cell r="I35">
            <v>0</v>
          </cell>
          <cell r="J35">
            <v>0</v>
          </cell>
          <cell r="K35">
            <v>0</v>
          </cell>
          <cell r="L35">
            <v>0</v>
          </cell>
          <cell r="M35">
            <v>0</v>
          </cell>
        </row>
        <row r="36">
          <cell r="F36">
            <v>0</v>
          </cell>
          <cell r="G36">
            <v>0</v>
          </cell>
          <cell r="H36">
            <v>0</v>
          </cell>
          <cell r="I36">
            <v>0</v>
          </cell>
          <cell r="J36">
            <v>0</v>
          </cell>
          <cell r="K36">
            <v>0</v>
          </cell>
          <cell r="L36">
            <v>0</v>
          </cell>
          <cell r="M36">
            <v>0</v>
          </cell>
        </row>
        <row r="37">
          <cell r="F37">
            <v>0</v>
          </cell>
          <cell r="G37">
            <v>0</v>
          </cell>
          <cell r="H37">
            <v>0</v>
          </cell>
          <cell r="I37">
            <v>0</v>
          </cell>
          <cell r="J37">
            <v>0</v>
          </cell>
          <cell r="K37">
            <v>0</v>
          </cell>
          <cell r="L37">
            <v>0</v>
          </cell>
          <cell r="M37">
            <v>0</v>
          </cell>
        </row>
        <row r="38">
          <cell r="F38">
            <v>0</v>
          </cell>
          <cell r="G38">
            <v>0</v>
          </cell>
          <cell r="H38">
            <v>0</v>
          </cell>
          <cell r="I38">
            <v>0</v>
          </cell>
          <cell r="J38">
            <v>0</v>
          </cell>
          <cell r="K38">
            <v>0</v>
          </cell>
          <cell r="L38">
            <v>0</v>
          </cell>
          <cell r="M38">
            <v>0</v>
          </cell>
        </row>
        <row r="39">
          <cell r="F39">
            <v>0</v>
          </cell>
          <cell r="G39">
            <v>0</v>
          </cell>
          <cell r="H39">
            <v>0</v>
          </cell>
          <cell r="I39">
            <v>0</v>
          </cell>
          <cell r="J39">
            <v>0</v>
          </cell>
          <cell r="K39">
            <v>0</v>
          </cell>
          <cell r="L39">
            <v>0</v>
          </cell>
          <cell r="M39">
            <v>0</v>
          </cell>
        </row>
        <row r="40">
          <cell r="F40">
            <v>0</v>
          </cell>
          <cell r="G40">
            <v>0</v>
          </cell>
          <cell r="H40">
            <v>0</v>
          </cell>
          <cell r="I40">
            <v>0</v>
          </cell>
          <cell r="J40">
            <v>0</v>
          </cell>
          <cell r="K40">
            <v>0</v>
          </cell>
          <cell r="L40">
            <v>0</v>
          </cell>
          <cell r="M40">
            <v>0</v>
          </cell>
        </row>
        <row r="42">
          <cell r="F42">
            <v>83557</v>
          </cell>
          <cell r="G42">
            <v>115877</v>
          </cell>
          <cell r="H42">
            <v>57263</v>
          </cell>
          <cell r="I42">
            <v>101479</v>
          </cell>
          <cell r="J42">
            <v>22427</v>
          </cell>
          <cell r="K42">
            <v>408071</v>
          </cell>
          <cell r="L42">
            <v>672576.14300000004</v>
          </cell>
          <cell r="M42">
            <v>0</v>
          </cell>
        </row>
        <row r="44">
          <cell r="F44">
            <v>0</v>
          </cell>
          <cell r="G44">
            <v>0</v>
          </cell>
          <cell r="H44">
            <v>0</v>
          </cell>
          <cell r="I44">
            <v>0</v>
          </cell>
          <cell r="J44">
            <v>0</v>
          </cell>
          <cell r="K44">
            <v>0</v>
          </cell>
          <cell r="L44">
            <v>0</v>
          </cell>
          <cell r="M44">
            <v>0</v>
          </cell>
        </row>
        <row r="45">
          <cell r="F45">
            <v>0</v>
          </cell>
          <cell r="G45">
            <v>0</v>
          </cell>
          <cell r="H45">
            <v>0</v>
          </cell>
          <cell r="I45">
            <v>0</v>
          </cell>
          <cell r="J45">
            <v>0</v>
          </cell>
          <cell r="K45">
            <v>0</v>
          </cell>
          <cell r="L45">
            <v>0</v>
          </cell>
          <cell r="M45">
            <v>0</v>
          </cell>
        </row>
        <row r="46">
          <cell r="F46">
            <v>0</v>
          </cell>
          <cell r="G46">
            <v>0</v>
          </cell>
          <cell r="H46">
            <v>0</v>
          </cell>
          <cell r="I46">
            <v>0</v>
          </cell>
          <cell r="J46">
            <v>0</v>
          </cell>
          <cell r="K46">
            <v>0</v>
          </cell>
          <cell r="L46">
            <v>0</v>
          </cell>
          <cell r="M46">
            <v>0</v>
          </cell>
        </row>
        <row r="47">
          <cell r="F47">
            <v>0</v>
          </cell>
          <cell r="G47">
            <v>0</v>
          </cell>
          <cell r="H47">
            <v>0</v>
          </cell>
          <cell r="I47">
            <v>0</v>
          </cell>
          <cell r="J47">
            <v>0</v>
          </cell>
          <cell r="K47">
            <v>0</v>
          </cell>
          <cell r="L47">
            <v>0</v>
          </cell>
          <cell r="M47">
            <v>0</v>
          </cell>
        </row>
        <row r="48">
          <cell r="F48">
            <v>0</v>
          </cell>
          <cell r="G48">
            <v>0</v>
          </cell>
          <cell r="H48">
            <v>0</v>
          </cell>
          <cell r="I48">
            <v>0</v>
          </cell>
          <cell r="J48">
            <v>0</v>
          </cell>
          <cell r="K48">
            <v>0</v>
          </cell>
          <cell r="L48">
            <v>0</v>
          </cell>
          <cell r="M48">
            <v>0</v>
          </cell>
        </row>
        <row r="49">
          <cell r="F49">
            <v>0</v>
          </cell>
          <cell r="G49">
            <v>0</v>
          </cell>
          <cell r="H49">
            <v>0</v>
          </cell>
          <cell r="I49">
            <v>0</v>
          </cell>
          <cell r="J49">
            <v>0</v>
          </cell>
          <cell r="K49">
            <v>0</v>
          </cell>
          <cell r="L49">
            <v>0</v>
          </cell>
          <cell r="M49">
            <v>0</v>
          </cell>
        </row>
        <row r="50">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2">
          <cell r="F52">
            <v>0</v>
          </cell>
          <cell r="G52">
            <v>0</v>
          </cell>
          <cell r="H52">
            <v>0</v>
          </cell>
          <cell r="I52">
            <v>0</v>
          </cell>
          <cell r="J52">
            <v>0</v>
          </cell>
          <cell r="K52">
            <v>0</v>
          </cell>
          <cell r="L52">
            <v>0</v>
          </cell>
          <cell r="M52">
            <v>0</v>
          </cell>
        </row>
        <row r="53">
          <cell r="F53">
            <v>0</v>
          </cell>
          <cell r="G53">
            <v>0</v>
          </cell>
          <cell r="H53">
            <v>0</v>
          </cell>
          <cell r="I53">
            <v>0</v>
          </cell>
          <cell r="J53">
            <v>0</v>
          </cell>
          <cell r="K53">
            <v>0</v>
          </cell>
          <cell r="L53">
            <v>0</v>
          </cell>
          <cell r="M53">
            <v>0</v>
          </cell>
        </row>
        <row r="54">
          <cell r="F54">
            <v>0</v>
          </cell>
          <cell r="G54">
            <v>0</v>
          </cell>
          <cell r="H54">
            <v>0</v>
          </cell>
          <cell r="I54">
            <v>0</v>
          </cell>
          <cell r="J54">
            <v>0</v>
          </cell>
          <cell r="K54">
            <v>0</v>
          </cell>
          <cell r="L54">
            <v>0</v>
          </cell>
          <cell r="M54">
            <v>0</v>
          </cell>
        </row>
        <row r="55">
          <cell r="F55">
            <v>0</v>
          </cell>
          <cell r="G55">
            <v>0</v>
          </cell>
          <cell r="H55">
            <v>0</v>
          </cell>
          <cell r="I55">
            <v>0</v>
          </cell>
          <cell r="J55">
            <v>0</v>
          </cell>
          <cell r="K55">
            <v>0</v>
          </cell>
          <cell r="L55">
            <v>0</v>
          </cell>
          <cell r="M55">
            <v>0</v>
          </cell>
        </row>
        <row r="57">
          <cell r="J57">
            <v>225713</v>
          </cell>
        </row>
        <row r="59">
          <cell r="J59">
            <v>61521.635399999999</v>
          </cell>
          <cell r="M59">
            <v>0</v>
          </cell>
        </row>
        <row r="60">
          <cell r="J60">
            <v>20382.428800000002</v>
          </cell>
          <cell r="M60">
            <v>0</v>
          </cell>
        </row>
        <row r="61">
          <cell r="J61">
            <v>105631.9102</v>
          </cell>
          <cell r="M61">
            <v>0</v>
          </cell>
        </row>
        <row r="62">
          <cell r="J62">
            <v>38177.025600000001</v>
          </cell>
          <cell r="M62">
            <v>0</v>
          </cell>
        </row>
        <row r="63">
          <cell r="F63">
            <v>25208</v>
          </cell>
          <cell r="H63">
            <v>25208</v>
          </cell>
          <cell r="K63">
            <v>80148</v>
          </cell>
          <cell r="M63">
            <v>0</v>
          </cell>
        </row>
        <row r="64">
          <cell r="M64">
            <v>0</v>
          </cell>
        </row>
        <row r="65">
          <cell r="F65">
            <v>605028</v>
          </cell>
          <cell r="G65">
            <v>593479</v>
          </cell>
          <cell r="H65">
            <v>509412</v>
          </cell>
          <cell r="I65">
            <v>540141</v>
          </cell>
          <cell r="J65">
            <v>752222</v>
          </cell>
          <cell r="K65">
            <v>1166098</v>
          </cell>
          <cell r="L65">
            <v>768502.86419999995</v>
          </cell>
        </row>
        <row r="67">
          <cell r="F67">
            <v>194129.62299999999</v>
          </cell>
          <cell r="G67">
            <v>176461.94620000001</v>
          </cell>
          <cell r="H67">
            <v>152196.41149999999</v>
          </cell>
          <cell r="I67">
            <v>161066.1894</v>
          </cell>
          <cell r="J67">
            <v>205029.96119999999</v>
          </cell>
          <cell r="K67">
            <v>345654.02360000001</v>
          </cell>
          <cell r="L67">
            <v>226926.84710000001</v>
          </cell>
        </row>
        <row r="68">
          <cell r="F68">
            <v>55222.2889</v>
          </cell>
          <cell r="G68">
            <v>55786.867400000003</v>
          </cell>
          <cell r="H68">
            <v>47747.815699999999</v>
          </cell>
          <cell r="I68">
            <v>50686.329299999998</v>
          </cell>
          <cell r="J68">
            <v>67927.462700000004</v>
          </cell>
          <cell r="K68">
            <v>109813.3363</v>
          </cell>
          <cell r="L68">
            <v>72692.826700000005</v>
          </cell>
        </row>
        <row r="69">
          <cell r="F69">
            <v>257032.93400000001</v>
          </cell>
          <cell r="G69">
            <v>264853.87959999999</v>
          </cell>
          <cell r="H69">
            <v>227188.31349999999</v>
          </cell>
          <cell r="I69">
            <v>240956.20310000001</v>
          </cell>
          <cell r="J69">
            <v>352033.98450000002</v>
          </cell>
          <cell r="K69">
            <v>520614.95059999998</v>
          </cell>
          <cell r="L69">
            <v>341594.0834</v>
          </cell>
        </row>
        <row r="70">
          <cell r="F70">
            <v>98643.154200000004</v>
          </cell>
          <cell r="G70">
            <v>96376.306800000006</v>
          </cell>
          <cell r="H70">
            <v>82279.459300000002</v>
          </cell>
          <cell r="I70">
            <v>87432.278200000001</v>
          </cell>
          <cell r="J70">
            <v>127230.5916</v>
          </cell>
          <cell r="K70">
            <v>190015.68950000001</v>
          </cell>
          <cell r="L70">
            <v>127289.107</v>
          </cell>
        </row>
        <row r="71">
          <cell r="H71">
            <v>3011.66</v>
          </cell>
          <cell r="J71">
            <v>3032</v>
          </cell>
          <cell r="K71">
            <v>3032</v>
          </cell>
          <cell r="L71">
            <v>3032</v>
          </cell>
          <cell r="M71">
            <v>3032</v>
          </cell>
        </row>
        <row r="72">
          <cell r="H72">
            <v>169.14660000000001</v>
          </cell>
          <cell r="J72">
            <v>248.0943</v>
          </cell>
          <cell r="K72">
            <v>384.59699999999998</v>
          </cell>
          <cell r="L72">
            <v>253.464</v>
          </cell>
        </row>
        <row r="73">
          <cell r="F73">
            <v>605028</v>
          </cell>
          <cell r="G73">
            <v>593479</v>
          </cell>
          <cell r="H73">
            <v>509412</v>
          </cell>
          <cell r="I73">
            <v>540141</v>
          </cell>
          <cell r="J73">
            <v>752222</v>
          </cell>
          <cell r="K73">
            <v>1166098</v>
          </cell>
          <cell r="L73">
            <v>768502.86419999995</v>
          </cell>
        </row>
        <row r="75">
          <cell r="F75">
            <v>90423</v>
          </cell>
          <cell r="G75">
            <v>146373</v>
          </cell>
          <cell r="H75">
            <v>103795</v>
          </cell>
          <cell r="I75">
            <v>132833</v>
          </cell>
          <cell r="K75">
            <v>436197</v>
          </cell>
          <cell r="L75">
            <v>221424.25150000001</v>
          </cell>
          <cell r="M75">
            <v>203411.25150000001</v>
          </cell>
        </row>
        <row r="76">
          <cell r="M76">
            <v>0</v>
          </cell>
        </row>
        <row r="79">
          <cell r="M79">
            <v>58677.1636</v>
          </cell>
        </row>
        <row r="81">
          <cell r="M81">
            <v>16872.21</v>
          </cell>
        </row>
        <row r="82">
          <cell r="M82">
            <v>5618.9</v>
          </cell>
        </row>
        <row r="83">
          <cell r="M83">
            <v>26333.053599999999</v>
          </cell>
        </row>
        <row r="84">
          <cell r="M84">
            <v>9853</v>
          </cell>
        </row>
      </sheetData>
      <sheetData sheetId="12" refreshError="1">
        <row r="7">
          <cell r="G7">
            <v>154851</v>
          </cell>
          <cell r="H7">
            <v>154851</v>
          </cell>
          <cell r="I7">
            <v>107874</v>
          </cell>
          <cell r="J7">
            <v>462107</v>
          </cell>
          <cell r="K7">
            <v>462107</v>
          </cell>
          <cell r="L7">
            <v>462107</v>
          </cell>
        </row>
        <row r="9">
          <cell r="G9">
            <v>154884</v>
          </cell>
          <cell r="I9">
            <v>107874</v>
          </cell>
          <cell r="J9">
            <v>462108</v>
          </cell>
          <cell r="K9">
            <v>462108</v>
          </cell>
          <cell r="L9">
            <v>462108</v>
          </cell>
        </row>
        <row r="10">
          <cell r="L10">
            <v>0</v>
          </cell>
        </row>
        <row r="11">
          <cell r="E11">
            <v>154118</v>
          </cell>
          <cell r="F11">
            <v>154118</v>
          </cell>
          <cell r="G11">
            <v>154884</v>
          </cell>
          <cell r="H11">
            <v>154884</v>
          </cell>
          <cell r="I11">
            <v>107874</v>
          </cell>
          <cell r="J11">
            <v>462108</v>
          </cell>
          <cell r="K11">
            <v>462108</v>
          </cell>
        </row>
        <row r="13">
          <cell r="E13">
            <v>154118</v>
          </cell>
          <cell r="F13">
            <v>154118</v>
          </cell>
          <cell r="G13">
            <v>125191</v>
          </cell>
          <cell r="H13">
            <v>125191</v>
          </cell>
          <cell r="J13">
            <v>220086</v>
          </cell>
          <cell r="K13">
            <v>220086</v>
          </cell>
          <cell r="L13">
            <v>220086</v>
          </cell>
        </row>
        <row r="14">
          <cell r="I14">
            <v>107874</v>
          </cell>
          <cell r="L14">
            <v>0</v>
          </cell>
        </row>
        <row r="15">
          <cell r="L15">
            <v>0</v>
          </cell>
        </row>
        <row r="16">
          <cell r="L16">
            <v>0</v>
          </cell>
        </row>
        <row r="17">
          <cell r="L17">
            <v>0</v>
          </cell>
        </row>
        <row r="18">
          <cell r="G18">
            <v>29693</v>
          </cell>
          <cell r="H18">
            <v>29693</v>
          </cell>
          <cell r="J18">
            <v>107881</v>
          </cell>
          <cell r="K18">
            <v>107881</v>
          </cell>
          <cell r="L18">
            <v>107881</v>
          </cell>
        </row>
        <row r="19">
          <cell r="L19">
            <v>0</v>
          </cell>
        </row>
        <row r="20">
          <cell r="J20">
            <v>134141</v>
          </cell>
          <cell r="K20">
            <v>134141</v>
          </cell>
          <cell r="L20">
            <v>134141</v>
          </cell>
        </row>
        <row r="21">
          <cell r="E21">
            <v>154118</v>
          </cell>
          <cell r="F21">
            <v>154118</v>
          </cell>
          <cell r="G21">
            <v>154884</v>
          </cell>
          <cell r="H21">
            <v>154884</v>
          </cell>
          <cell r="I21">
            <v>107874</v>
          </cell>
          <cell r="J21">
            <v>462108</v>
          </cell>
          <cell r="K21">
            <v>462108</v>
          </cell>
        </row>
      </sheetData>
      <sheetData sheetId="13"/>
      <sheetData sheetId="14" refreshError="1">
        <row r="10">
          <cell r="G10">
            <v>29693</v>
          </cell>
          <cell r="I10">
            <v>107874</v>
          </cell>
          <cell r="J10">
            <v>107881</v>
          </cell>
          <cell r="K10">
            <v>107881</v>
          </cell>
          <cell r="L10">
            <v>107874</v>
          </cell>
        </row>
        <row r="12">
          <cell r="G12">
            <v>29639</v>
          </cell>
          <cell r="I12">
            <v>107874</v>
          </cell>
          <cell r="J12">
            <v>107874</v>
          </cell>
          <cell r="K12">
            <v>107874</v>
          </cell>
          <cell r="L12">
            <v>107874</v>
          </cell>
        </row>
        <row r="13">
          <cell r="G13">
            <v>29639</v>
          </cell>
          <cell r="I13">
            <v>63200</v>
          </cell>
          <cell r="J13">
            <v>63200</v>
          </cell>
          <cell r="K13">
            <v>63200</v>
          </cell>
          <cell r="L13">
            <v>63200</v>
          </cell>
        </row>
        <row r="14">
          <cell r="L14">
            <v>0</v>
          </cell>
        </row>
        <row r="15">
          <cell r="I15">
            <v>25689</v>
          </cell>
          <cell r="J15">
            <v>25689</v>
          </cell>
          <cell r="K15">
            <v>25689</v>
          </cell>
          <cell r="L15">
            <v>25689</v>
          </cell>
        </row>
        <row r="16">
          <cell r="I16">
            <v>18985</v>
          </cell>
          <cell r="J16">
            <v>18985</v>
          </cell>
          <cell r="K16">
            <v>18985</v>
          </cell>
          <cell r="L16">
            <v>18985</v>
          </cell>
        </row>
        <row r="17">
          <cell r="E17">
            <v>2387</v>
          </cell>
          <cell r="F17">
            <v>2726</v>
          </cell>
          <cell r="G17">
            <v>1348</v>
          </cell>
          <cell r="H17">
            <v>2619</v>
          </cell>
          <cell r="I17">
            <v>1421</v>
          </cell>
          <cell r="J17">
            <v>2310</v>
          </cell>
          <cell r="K17">
            <v>2156</v>
          </cell>
          <cell r="L17">
            <v>1420.7919999999999</v>
          </cell>
        </row>
        <row r="19">
          <cell r="L19">
            <v>0</v>
          </cell>
        </row>
        <row r="20">
          <cell r="E20">
            <v>4984</v>
          </cell>
          <cell r="F20">
            <v>3265</v>
          </cell>
          <cell r="G20">
            <v>2816</v>
          </cell>
          <cell r="H20">
            <v>4478</v>
          </cell>
          <cell r="I20">
            <v>3095</v>
          </cell>
          <cell r="J20">
            <v>4758</v>
          </cell>
          <cell r="K20">
            <v>4503</v>
          </cell>
          <cell r="L20">
            <v>2968.0639999999999</v>
          </cell>
        </row>
        <row r="21">
          <cell r="E21">
            <v>8173</v>
          </cell>
          <cell r="F21">
            <v>5746</v>
          </cell>
          <cell r="G21">
            <v>8745</v>
          </cell>
          <cell r="I21">
            <v>9217</v>
          </cell>
          <cell r="J21">
            <v>9401</v>
          </cell>
          <cell r="K21">
            <v>9243</v>
          </cell>
          <cell r="L21">
            <v>8459</v>
          </cell>
        </row>
        <row r="22">
          <cell r="E22">
            <v>15283</v>
          </cell>
          <cell r="F22">
            <v>17986</v>
          </cell>
          <cell r="G22">
            <v>4970</v>
          </cell>
          <cell r="H22">
            <v>23299</v>
          </cell>
          <cell r="I22">
            <v>5901</v>
          </cell>
          <cell r="J22">
            <v>38214</v>
          </cell>
          <cell r="K22">
            <v>13034</v>
          </cell>
          <cell r="L22">
            <v>12436.444</v>
          </cell>
        </row>
        <row r="24">
          <cell r="E24">
            <v>7286</v>
          </cell>
          <cell r="F24">
            <v>11812</v>
          </cell>
          <cell r="H24">
            <v>17026</v>
          </cell>
          <cell r="J24">
            <v>30441</v>
          </cell>
          <cell r="K24">
            <v>8974</v>
          </cell>
          <cell r="L24">
            <v>8974</v>
          </cell>
        </row>
        <row r="25">
          <cell r="E25">
            <v>3380</v>
          </cell>
          <cell r="F25">
            <v>1557</v>
          </cell>
          <cell r="G25">
            <v>3184</v>
          </cell>
          <cell r="H25">
            <v>1656</v>
          </cell>
          <cell r="I25">
            <v>3356</v>
          </cell>
          <cell r="J25">
            <v>3017</v>
          </cell>
          <cell r="K25">
            <v>1580</v>
          </cell>
          <cell r="L25">
            <v>1580</v>
          </cell>
        </row>
        <row r="26">
          <cell r="F26">
            <v>1561</v>
          </cell>
          <cell r="G26">
            <v>1786</v>
          </cell>
          <cell r="H26">
            <v>1917</v>
          </cell>
          <cell r="I26">
            <v>2545</v>
          </cell>
          <cell r="J26">
            <v>7236</v>
          </cell>
          <cell r="K26">
            <v>2480</v>
          </cell>
          <cell r="L26">
            <v>1882.444</v>
          </cell>
        </row>
        <row r="28">
          <cell r="I28">
            <v>2545</v>
          </cell>
          <cell r="L28">
            <v>0</v>
          </cell>
        </row>
        <row r="29">
          <cell r="L29">
            <v>0</v>
          </cell>
        </row>
        <row r="30">
          <cell r="G30">
            <v>1786</v>
          </cell>
          <cell r="J30">
            <v>4756</v>
          </cell>
          <cell r="K30">
            <v>4756</v>
          </cell>
          <cell r="L30">
            <v>1882.444</v>
          </cell>
        </row>
        <row r="32">
          <cell r="E32">
            <v>30827</v>
          </cell>
          <cell r="G32">
            <v>9134</v>
          </cell>
          <cell r="I32">
            <v>13706</v>
          </cell>
          <cell r="J32">
            <v>45282</v>
          </cell>
          <cell r="K32">
            <v>153593.42110000001</v>
          </cell>
          <cell r="L32">
            <v>158844.54736842104</v>
          </cell>
        </row>
        <row r="33">
          <cell r="E33">
            <v>11162</v>
          </cell>
          <cell r="F33">
            <v>9051</v>
          </cell>
          <cell r="G33">
            <v>5732</v>
          </cell>
          <cell r="H33">
            <v>7541</v>
          </cell>
          <cell r="I33">
            <v>6228</v>
          </cell>
          <cell r="J33">
            <v>14372</v>
          </cell>
          <cell r="K33">
            <v>38798.4211</v>
          </cell>
          <cell r="L33">
            <v>39958.691368421052</v>
          </cell>
        </row>
        <row r="35">
          <cell r="E35">
            <v>6545</v>
          </cell>
          <cell r="F35">
            <v>4081</v>
          </cell>
          <cell r="G35">
            <v>2884</v>
          </cell>
          <cell r="H35">
            <v>4693</v>
          </cell>
          <cell r="I35">
            <v>3289</v>
          </cell>
          <cell r="J35">
            <v>10868</v>
          </cell>
          <cell r="K35">
            <v>36862.4211</v>
          </cell>
          <cell r="L35">
            <v>38122.691368421052</v>
          </cell>
        </row>
        <row r="36">
          <cell r="E36">
            <v>2330</v>
          </cell>
          <cell r="F36">
            <v>1175</v>
          </cell>
          <cell r="G36">
            <v>800</v>
          </cell>
          <cell r="H36">
            <v>1352</v>
          </cell>
          <cell r="J36">
            <v>3136</v>
          </cell>
          <cell r="K36">
            <v>20762.137500000001</v>
          </cell>
          <cell r="L36">
            <v>21124.519443693367</v>
          </cell>
        </row>
        <row r="37">
          <cell r="E37">
            <v>566</v>
          </cell>
          <cell r="F37">
            <v>388</v>
          </cell>
          <cell r="G37">
            <v>269</v>
          </cell>
          <cell r="H37">
            <v>445</v>
          </cell>
          <cell r="J37">
            <v>1039</v>
          </cell>
          <cell r="K37">
            <v>267.83449999999999</v>
          </cell>
          <cell r="L37">
            <v>388.51742393714648</v>
          </cell>
        </row>
        <row r="38">
          <cell r="E38">
            <v>2687</v>
          </cell>
          <cell r="F38">
            <v>1832</v>
          </cell>
          <cell r="G38">
            <v>1281</v>
          </cell>
          <cell r="H38">
            <v>2108</v>
          </cell>
          <cell r="J38">
            <v>4869</v>
          </cell>
          <cell r="K38">
            <v>9367.5257999999994</v>
          </cell>
          <cell r="L38">
            <v>9933.1081419040183</v>
          </cell>
        </row>
        <row r="39">
          <cell r="E39">
            <v>962</v>
          </cell>
          <cell r="F39">
            <v>686</v>
          </cell>
          <cell r="G39">
            <v>534</v>
          </cell>
          <cell r="H39">
            <v>788</v>
          </cell>
          <cell r="J39">
            <v>1824</v>
          </cell>
          <cell r="K39">
            <v>6464.9233000000004</v>
          </cell>
          <cell r="L39">
            <v>6676.546358886515</v>
          </cell>
        </row>
        <row r="40">
          <cell r="E40">
            <v>2877</v>
          </cell>
          <cell r="F40">
            <v>3230</v>
          </cell>
          <cell r="G40">
            <v>1836</v>
          </cell>
          <cell r="H40">
            <v>1836</v>
          </cell>
          <cell r="I40">
            <v>1873</v>
          </cell>
          <cell r="J40">
            <v>3228</v>
          </cell>
          <cell r="K40">
            <v>1936</v>
          </cell>
          <cell r="L40">
            <v>1836</v>
          </cell>
        </row>
        <row r="41">
          <cell r="E41">
            <v>1036</v>
          </cell>
          <cell r="F41">
            <v>930</v>
          </cell>
          <cell r="G41">
            <v>692</v>
          </cell>
          <cell r="H41">
            <v>692</v>
          </cell>
          <cell r="I41">
            <v>669</v>
          </cell>
          <cell r="J41">
            <v>932</v>
          </cell>
          <cell r="K41">
            <v>729.69060000000002</v>
          </cell>
          <cell r="L41">
            <v>692</v>
          </cell>
        </row>
        <row r="42">
          <cell r="E42">
            <v>270</v>
          </cell>
          <cell r="F42">
            <v>307</v>
          </cell>
          <cell r="G42">
            <v>172</v>
          </cell>
          <cell r="H42">
            <v>172</v>
          </cell>
          <cell r="I42">
            <v>145</v>
          </cell>
          <cell r="J42">
            <v>309</v>
          </cell>
          <cell r="K42">
            <v>181.3682</v>
          </cell>
          <cell r="L42">
            <v>172</v>
          </cell>
        </row>
        <row r="43">
          <cell r="E43">
            <v>1119</v>
          </cell>
          <cell r="F43">
            <v>1450</v>
          </cell>
          <cell r="G43">
            <v>823</v>
          </cell>
          <cell r="H43">
            <v>823</v>
          </cell>
          <cell r="I43">
            <v>826</v>
          </cell>
          <cell r="J43">
            <v>1446</v>
          </cell>
          <cell r="K43">
            <v>867.82569999999998</v>
          </cell>
          <cell r="L43">
            <v>823</v>
          </cell>
        </row>
        <row r="44">
          <cell r="E44">
            <v>452</v>
          </cell>
          <cell r="F44">
            <v>543</v>
          </cell>
          <cell r="G44">
            <v>149</v>
          </cell>
          <cell r="H44">
            <v>149</v>
          </cell>
          <cell r="I44">
            <v>233</v>
          </cell>
          <cell r="J44">
            <v>542</v>
          </cell>
          <cell r="K44">
            <v>157.1155</v>
          </cell>
          <cell r="L44">
            <v>149</v>
          </cell>
        </row>
        <row r="45">
          <cell r="L45">
            <v>0</v>
          </cell>
        </row>
        <row r="46">
          <cell r="E46">
            <v>1740</v>
          </cell>
          <cell r="F46">
            <v>1740</v>
          </cell>
          <cell r="G46">
            <v>1012</v>
          </cell>
          <cell r="H46">
            <v>1012</v>
          </cell>
          <cell r="I46">
            <v>1066</v>
          </cell>
          <cell r="J46">
            <v>276</v>
          </cell>
          <cell r="L46">
            <v>0</v>
          </cell>
        </row>
        <row r="48">
          <cell r="E48">
            <v>1740</v>
          </cell>
          <cell r="F48">
            <v>1740</v>
          </cell>
          <cell r="G48">
            <v>1012</v>
          </cell>
          <cell r="H48">
            <v>1012</v>
          </cell>
          <cell r="I48">
            <v>1066</v>
          </cell>
          <cell r="J48">
            <v>276</v>
          </cell>
          <cell r="K48">
            <v>276</v>
          </cell>
          <cell r="L48">
            <v>0</v>
          </cell>
        </row>
        <row r="49">
          <cell r="E49">
            <v>1740</v>
          </cell>
          <cell r="F49">
            <v>1740</v>
          </cell>
          <cell r="G49">
            <v>1012</v>
          </cell>
          <cell r="H49">
            <v>1012</v>
          </cell>
          <cell r="I49">
            <v>1066</v>
          </cell>
          <cell r="J49">
            <v>276</v>
          </cell>
          <cell r="K49">
            <v>276</v>
          </cell>
          <cell r="L49">
            <v>0</v>
          </cell>
        </row>
        <row r="50">
          <cell r="E50">
            <v>1740</v>
          </cell>
          <cell r="F50">
            <v>1740</v>
          </cell>
          <cell r="G50">
            <v>1012</v>
          </cell>
          <cell r="H50">
            <v>1012</v>
          </cell>
          <cell r="I50">
            <v>1066</v>
          </cell>
          <cell r="J50">
            <v>276</v>
          </cell>
          <cell r="K50">
            <v>276</v>
          </cell>
          <cell r="L50">
            <v>0</v>
          </cell>
        </row>
        <row r="52">
          <cell r="E52">
            <v>41989</v>
          </cell>
          <cell r="F52">
            <v>38774</v>
          </cell>
          <cell r="G52">
            <v>53304</v>
          </cell>
          <cell r="H52">
            <v>37937</v>
          </cell>
          <cell r="I52">
            <v>133736</v>
          </cell>
          <cell r="J52">
            <v>176936</v>
          </cell>
          <cell r="K52">
            <v>175615.42110000001</v>
          </cell>
          <cell r="L52">
            <v>173116.99136842103</v>
          </cell>
        </row>
        <row r="54">
          <cell r="E54">
            <v>14963</v>
          </cell>
          <cell r="F54">
            <v>13819</v>
          </cell>
          <cell r="G54">
            <v>15415</v>
          </cell>
          <cell r="H54">
            <v>10972</v>
          </cell>
          <cell r="I54">
            <v>38484</v>
          </cell>
          <cell r="J54">
            <v>51064</v>
          </cell>
          <cell r="K54">
            <v>93014.186300000001</v>
          </cell>
          <cell r="L54">
            <v>92286.84392991307</v>
          </cell>
        </row>
        <row r="55">
          <cell r="E55">
            <v>3650</v>
          </cell>
          <cell r="F55">
            <v>3369</v>
          </cell>
          <cell r="G55">
            <v>5032</v>
          </cell>
          <cell r="H55">
            <v>3581</v>
          </cell>
          <cell r="I55">
            <v>12673</v>
          </cell>
          <cell r="J55">
            <v>16915</v>
          </cell>
          <cell r="K55">
            <v>3220.7719000000002</v>
          </cell>
          <cell r="L55">
            <v>2981.7311390118116</v>
          </cell>
        </row>
        <row r="56">
          <cell r="E56">
            <v>17175</v>
          </cell>
          <cell r="F56">
            <v>15859</v>
          </cell>
          <cell r="G56">
            <v>24054</v>
          </cell>
          <cell r="H56">
            <v>17121</v>
          </cell>
          <cell r="I56">
            <v>60380</v>
          </cell>
          <cell r="J56">
            <v>79267</v>
          </cell>
          <cell r="K56">
            <v>48913.349699999999</v>
          </cell>
          <cell r="L56">
            <v>47792.160151392767</v>
          </cell>
        </row>
        <row r="57">
          <cell r="E57">
            <v>6201</v>
          </cell>
          <cell r="F57">
            <v>5727</v>
          </cell>
          <cell r="G57">
            <v>8803</v>
          </cell>
          <cell r="H57">
            <v>6263</v>
          </cell>
          <cell r="I57">
            <v>22200</v>
          </cell>
          <cell r="J57">
            <v>29690</v>
          </cell>
          <cell r="K57">
            <v>30467.113099999999</v>
          </cell>
          <cell r="L57">
            <v>30056.256148103384</v>
          </cell>
        </row>
      </sheetData>
      <sheetData sheetId="15" refreshError="1">
        <row r="7">
          <cell r="G7">
            <v>194129.62299999999</v>
          </cell>
          <cell r="H7">
            <v>176461.94620000001</v>
          </cell>
          <cell r="I7">
            <v>152196.41149999999</v>
          </cell>
          <cell r="J7">
            <v>161066.1894</v>
          </cell>
          <cell r="K7">
            <v>205029.96119999999</v>
          </cell>
          <cell r="L7">
            <v>345654.02360000001</v>
          </cell>
          <cell r="M7">
            <v>226926.84710000001</v>
          </cell>
        </row>
        <row r="8">
          <cell r="G8">
            <v>312255.22289999999</v>
          </cell>
          <cell r="H8">
            <v>320640.74699999997</v>
          </cell>
          <cell r="I8">
            <v>274936.12920000002</v>
          </cell>
          <cell r="J8">
            <v>291642.53240000003</v>
          </cell>
          <cell r="K8">
            <v>419961.4472</v>
          </cell>
          <cell r="L8">
            <v>630428.28689999995</v>
          </cell>
          <cell r="M8">
            <v>414286.91019999998</v>
          </cell>
        </row>
        <row r="10">
          <cell r="G10">
            <v>55222.2889</v>
          </cell>
          <cell r="H10">
            <v>55786.867400000003</v>
          </cell>
          <cell r="I10">
            <v>47747.815699999999</v>
          </cell>
          <cell r="J10">
            <v>50686.329299999998</v>
          </cell>
          <cell r="K10">
            <v>67927.462700000004</v>
          </cell>
          <cell r="L10">
            <v>109813.3363</v>
          </cell>
          <cell r="M10">
            <v>72692.826700000005</v>
          </cell>
        </row>
        <row r="11">
          <cell r="G11">
            <v>257032.93400000001</v>
          </cell>
          <cell r="H11">
            <v>264853.87959999999</v>
          </cell>
          <cell r="I11">
            <v>227188.31349999999</v>
          </cell>
          <cell r="J11">
            <v>240956.20310000001</v>
          </cell>
          <cell r="K11">
            <v>352033.98450000002</v>
          </cell>
          <cell r="L11">
            <v>520614.95059999998</v>
          </cell>
          <cell r="M11">
            <v>341594.0834</v>
          </cell>
        </row>
        <row r="12">
          <cell r="G12">
            <v>98643.154200000004</v>
          </cell>
          <cell r="H12">
            <v>96376.306800000006</v>
          </cell>
          <cell r="I12">
            <v>82279.459300000002</v>
          </cell>
          <cell r="J12">
            <v>87432.278200000001</v>
          </cell>
          <cell r="K12">
            <v>127230.5916</v>
          </cell>
          <cell r="L12">
            <v>190015.68950000001</v>
          </cell>
          <cell r="M12">
            <v>127289.107</v>
          </cell>
        </row>
        <row r="14">
          <cell r="G14">
            <v>14963</v>
          </cell>
          <cell r="H14">
            <v>13819</v>
          </cell>
          <cell r="I14">
            <v>15415</v>
          </cell>
          <cell r="J14">
            <v>10972</v>
          </cell>
          <cell r="K14">
            <v>38484</v>
          </cell>
          <cell r="L14">
            <v>51064</v>
          </cell>
          <cell r="M14">
            <v>93014.186300000001</v>
          </cell>
        </row>
        <row r="15">
          <cell r="G15">
            <v>20825</v>
          </cell>
          <cell r="H15">
            <v>19228</v>
          </cell>
          <cell r="I15">
            <v>29086</v>
          </cell>
          <cell r="J15">
            <v>20702</v>
          </cell>
          <cell r="K15">
            <v>73053</v>
          </cell>
          <cell r="L15">
            <v>96182</v>
          </cell>
          <cell r="M15">
            <v>52134.121599999999</v>
          </cell>
        </row>
        <row r="17">
          <cell r="G17">
            <v>3650</v>
          </cell>
          <cell r="H17">
            <v>3369</v>
          </cell>
          <cell r="I17">
            <v>5032</v>
          </cell>
          <cell r="J17">
            <v>3581</v>
          </cell>
          <cell r="K17">
            <v>12673</v>
          </cell>
          <cell r="L17">
            <v>16915</v>
          </cell>
          <cell r="M17">
            <v>3220.7719000000002</v>
          </cell>
        </row>
        <row r="18">
          <cell r="G18">
            <v>17175</v>
          </cell>
          <cell r="H18">
            <v>15859</v>
          </cell>
          <cell r="I18">
            <v>24054</v>
          </cell>
          <cell r="J18">
            <v>17121</v>
          </cell>
          <cell r="K18">
            <v>60380</v>
          </cell>
          <cell r="L18">
            <v>79267</v>
          </cell>
          <cell r="M18">
            <v>48913.349699999999</v>
          </cell>
        </row>
        <row r="19">
          <cell r="G19">
            <v>6201</v>
          </cell>
          <cell r="H19">
            <v>5727</v>
          </cell>
          <cell r="I19">
            <v>8803</v>
          </cell>
          <cell r="J19">
            <v>6263</v>
          </cell>
          <cell r="K19">
            <v>22200</v>
          </cell>
          <cell r="L19">
            <v>29690</v>
          </cell>
          <cell r="M19">
            <v>30467.113099999999</v>
          </cell>
        </row>
        <row r="20">
          <cell r="G20">
            <v>6.94</v>
          </cell>
          <cell r="H20">
            <v>6.5332999999999997</v>
          </cell>
          <cell r="I20">
            <v>10.463800000000001</v>
          </cell>
          <cell r="J20">
            <v>7.0235000000000003</v>
          </cell>
          <cell r="K20">
            <v>17.7789</v>
          </cell>
          <cell r="L20">
            <v>15.173299999999999</v>
          </cell>
          <cell r="M20">
            <v>22.851600000000001</v>
          </cell>
        </row>
        <row r="22">
          <cell r="G22">
            <v>209092.62299999999</v>
          </cell>
          <cell r="H22">
            <v>190280.94620000001</v>
          </cell>
          <cell r="I22">
            <v>167611.41149999999</v>
          </cell>
          <cell r="J22">
            <v>172038.1894</v>
          </cell>
          <cell r="K22">
            <v>243513.96119999999</v>
          </cell>
          <cell r="L22">
            <v>396718.02360000001</v>
          </cell>
          <cell r="M22">
            <v>319941.03340000001</v>
          </cell>
        </row>
        <row r="23">
          <cell r="G23">
            <v>333080.22289999999</v>
          </cell>
          <cell r="H23">
            <v>339868.74699999997</v>
          </cell>
          <cell r="I23">
            <v>304022.12920000002</v>
          </cell>
          <cell r="J23">
            <v>312344.53240000003</v>
          </cell>
          <cell r="K23">
            <v>493014.4472</v>
          </cell>
          <cell r="L23">
            <v>726610.28689999995</v>
          </cell>
          <cell r="M23">
            <v>466421.0318</v>
          </cell>
        </row>
        <row r="25">
          <cell r="G25">
            <v>58872.2889</v>
          </cell>
          <cell r="H25">
            <v>59155.867400000003</v>
          </cell>
          <cell r="I25">
            <v>52779.815699999999</v>
          </cell>
          <cell r="J25">
            <v>54267.329299999998</v>
          </cell>
          <cell r="K25">
            <v>80600.462700000004</v>
          </cell>
          <cell r="L25">
            <v>126728.3363</v>
          </cell>
          <cell r="M25">
            <v>75913.598700000002</v>
          </cell>
        </row>
        <row r="26">
          <cell r="G26">
            <v>274207.93400000001</v>
          </cell>
          <cell r="H26">
            <v>280712.87959999999</v>
          </cell>
          <cell r="I26">
            <v>251242.31349999999</v>
          </cell>
          <cell r="J26">
            <v>258077.20310000001</v>
          </cell>
          <cell r="K26">
            <v>412413.98450000002</v>
          </cell>
          <cell r="L26">
            <v>599881.95059999998</v>
          </cell>
          <cell r="M26">
            <v>390507.43310000002</v>
          </cell>
        </row>
        <row r="27">
          <cell r="G27">
            <v>104844.1542</v>
          </cell>
          <cell r="H27">
            <v>102103.30680000001</v>
          </cell>
          <cell r="I27">
            <v>91082.459300000002</v>
          </cell>
          <cell r="J27">
            <v>93695.278200000001</v>
          </cell>
          <cell r="K27">
            <v>149430.59160000001</v>
          </cell>
          <cell r="L27">
            <v>219705.68950000001</v>
          </cell>
          <cell r="M27">
            <v>157756.22010000001</v>
          </cell>
        </row>
        <row r="28">
          <cell r="G28">
            <v>1014.7994</v>
          </cell>
          <cell r="H28">
            <v>1014.7994</v>
          </cell>
          <cell r="I28">
            <v>978.02</v>
          </cell>
          <cell r="J28">
            <v>978.02</v>
          </cell>
          <cell r="K28">
            <v>994.8451</v>
          </cell>
          <cell r="L28">
            <v>547.20000000000005</v>
          </cell>
          <cell r="M28">
            <v>989.7876</v>
          </cell>
        </row>
        <row r="29">
          <cell r="G29">
            <v>557.49940000000004</v>
          </cell>
          <cell r="H29">
            <v>557.49940000000004</v>
          </cell>
          <cell r="I29">
            <v>496.46</v>
          </cell>
          <cell r="J29">
            <v>496.46</v>
          </cell>
          <cell r="K29">
            <v>501.98540000000003</v>
          </cell>
          <cell r="L29">
            <v>192.2</v>
          </cell>
          <cell r="M29">
            <v>502.8082</v>
          </cell>
        </row>
        <row r="30">
          <cell r="G30">
            <v>435.7</v>
          </cell>
          <cell r="H30">
            <v>435.7</v>
          </cell>
          <cell r="I30">
            <v>402.49</v>
          </cell>
          <cell r="J30">
            <v>402.49</v>
          </cell>
          <cell r="K30">
            <v>405.80689999999998</v>
          </cell>
          <cell r="L30">
            <v>117.7</v>
          </cell>
          <cell r="M30">
            <v>408.38549999999998</v>
          </cell>
        </row>
        <row r="31">
          <cell r="G31">
            <v>96</v>
          </cell>
          <cell r="H31">
            <v>96</v>
          </cell>
          <cell r="I31">
            <v>78.36</v>
          </cell>
          <cell r="J31">
            <v>78.36</v>
          </cell>
          <cell r="K31">
            <v>79.153899999999993</v>
          </cell>
          <cell r="L31">
            <v>46.8</v>
          </cell>
          <cell r="M31">
            <v>79.153899999999993</v>
          </cell>
        </row>
        <row r="33">
          <cell r="G33">
            <v>38102.744899999998</v>
          </cell>
          <cell r="H33">
            <v>34674.7114</v>
          </cell>
          <cell r="I33">
            <v>29004.937300000001</v>
          </cell>
          <cell r="J33">
            <v>29770.985499999999</v>
          </cell>
          <cell r="K33">
            <v>41173.6446</v>
          </cell>
          <cell r="L33">
            <v>93126.296600000001</v>
          </cell>
          <cell r="M33">
            <v>54749.242200000001</v>
          </cell>
        </row>
        <row r="36">
          <cell r="G36">
            <v>74565.729800000001</v>
          </cell>
          <cell r="H36">
            <v>71675.084300000002</v>
          </cell>
          <cell r="I36">
            <v>74665.357300000003</v>
          </cell>
          <cell r="J36">
            <v>76720.3</v>
          </cell>
          <cell r="K36">
            <v>109612.0536</v>
          </cell>
          <cell r="L36">
            <v>169450.25330000001</v>
          </cell>
          <cell r="M36">
            <v>119985.7267</v>
          </cell>
        </row>
        <row r="37">
          <cell r="G37">
            <v>119912.7574</v>
          </cell>
          <cell r="H37">
            <v>118063.4466</v>
          </cell>
          <cell r="I37">
            <v>109065.26420000001</v>
          </cell>
          <cell r="J37">
            <v>112020.8094</v>
          </cell>
          <cell r="K37">
            <v>170481.37289999999</v>
          </cell>
          <cell r="L37">
            <v>791101.88370000001</v>
          </cell>
          <cell r="M37">
            <v>176146.50030000001</v>
          </cell>
        </row>
        <row r="38">
          <cell r="G38">
            <v>216294.4001</v>
          </cell>
          <cell r="H38">
            <v>211983.0478</v>
          </cell>
          <cell r="I38">
            <v>212706.826</v>
          </cell>
          <cell r="J38">
            <v>218624.7041</v>
          </cell>
          <cell r="K38">
            <v>341074.01030000002</v>
          </cell>
          <cell r="L38">
            <v>1283739.0367999999</v>
          </cell>
          <cell r="M38">
            <v>361683.6949</v>
          </cell>
        </row>
        <row r="40">
          <cell r="G40">
            <v>61.209499999999998</v>
          </cell>
          <cell r="H40">
            <v>52.341700000000003</v>
          </cell>
          <cell r="I40">
            <v>52.445</v>
          </cell>
          <cell r="J40">
            <v>53.8277</v>
          </cell>
          <cell r="K40">
            <v>74.447699999999998</v>
          </cell>
          <cell r="L40">
            <v>154.40549999999999</v>
          </cell>
          <cell r="M40">
            <v>98.994299999999996</v>
          </cell>
        </row>
        <row r="43">
          <cell r="G43">
            <v>129.16409999999999</v>
          </cell>
          <cell r="H43">
            <v>104.11750000000001</v>
          </cell>
          <cell r="I43">
            <v>135.02860000000001</v>
          </cell>
          <cell r="J43">
            <v>138.7449</v>
          </cell>
          <cell r="K43">
            <v>198.22280000000001</v>
          </cell>
          <cell r="L43">
            <v>280.72190000000001</v>
          </cell>
          <cell r="M43">
            <v>216.98259999999999</v>
          </cell>
        </row>
        <row r="44">
          <cell r="G44">
            <v>230.17869999999999</v>
          </cell>
          <cell r="H44">
            <v>211.00700000000001</v>
          </cell>
          <cell r="I44">
            <v>197.2139</v>
          </cell>
          <cell r="J44">
            <v>202.5582</v>
          </cell>
          <cell r="K44">
            <v>308.26769999999999</v>
          </cell>
          <cell r="L44">
            <v>1310.2587000000001</v>
          </cell>
          <cell r="M44">
            <v>318.51150000000001</v>
          </cell>
        </row>
        <row r="45">
          <cell r="G45">
            <v>369.33390000000003</v>
          </cell>
          <cell r="H45">
            <v>470.98259999999999</v>
          </cell>
          <cell r="I45">
            <v>384.63940000000002</v>
          </cell>
          <cell r="J45">
            <v>378.10770000000002</v>
          </cell>
          <cell r="K45">
            <v>616.77660000000003</v>
          </cell>
          <cell r="L45">
            <v>2125.8119000000002</v>
          </cell>
          <cell r="M45">
            <v>654.04579999999999</v>
          </cell>
        </row>
      </sheetData>
      <sheetData sheetId="16" refreshError="1">
        <row r="6">
          <cell r="G6">
            <v>461.61</v>
          </cell>
          <cell r="H6">
            <v>461.61</v>
          </cell>
          <cell r="I6">
            <v>543.73</v>
          </cell>
          <cell r="J6">
            <v>543.73</v>
          </cell>
          <cell r="K6">
            <v>628.98</v>
          </cell>
          <cell r="L6">
            <v>779.45299999999997</v>
          </cell>
          <cell r="M6">
            <v>650.3297</v>
          </cell>
        </row>
        <row r="7">
          <cell r="K7">
            <v>628.98</v>
          </cell>
        </row>
        <row r="8">
          <cell r="K8">
            <v>628.98</v>
          </cell>
        </row>
        <row r="10">
          <cell r="G10">
            <v>3240.2</v>
          </cell>
          <cell r="H10">
            <v>3316</v>
          </cell>
          <cell r="I10">
            <v>3285.11</v>
          </cell>
          <cell r="J10">
            <v>2898.8</v>
          </cell>
          <cell r="K10">
            <v>3388.5070000000001</v>
          </cell>
          <cell r="L10">
            <v>2700.18</v>
          </cell>
          <cell r="M10">
            <v>3322.1</v>
          </cell>
        </row>
        <row r="11">
          <cell r="G11">
            <v>3196.9</v>
          </cell>
          <cell r="H11">
            <v>3311.2</v>
          </cell>
          <cell r="I11">
            <v>3008.62</v>
          </cell>
          <cell r="J11">
            <v>3280.38</v>
          </cell>
          <cell r="K11">
            <v>3090.63</v>
          </cell>
          <cell r="L11">
            <v>1314.14</v>
          </cell>
          <cell r="M11">
            <v>3026.6363999999999</v>
          </cell>
        </row>
        <row r="13">
          <cell r="G13">
            <v>832.1</v>
          </cell>
          <cell r="H13">
            <v>894.5</v>
          </cell>
          <cell r="I13">
            <v>681.1</v>
          </cell>
          <cell r="J13">
            <v>857.44</v>
          </cell>
          <cell r="K13">
            <v>701.5</v>
          </cell>
          <cell r="L13">
            <v>581.29999999999995</v>
          </cell>
          <cell r="M13">
            <v>683.32129999999995</v>
          </cell>
        </row>
        <row r="14">
          <cell r="G14">
            <v>2364.8000000000002</v>
          </cell>
          <cell r="H14">
            <v>2416.6999999999998</v>
          </cell>
          <cell r="I14">
            <v>2327.52</v>
          </cell>
          <cell r="J14">
            <v>2422.94</v>
          </cell>
          <cell r="K14">
            <v>2389.13</v>
          </cell>
          <cell r="L14">
            <v>732.84</v>
          </cell>
          <cell r="M14">
            <v>2343.3150999999998</v>
          </cell>
        </row>
        <row r="15">
          <cell r="G15">
            <v>704.9</v>
          </cell>
          <cell r="H15">
            <v>640.4</v>
          </cell>
          <cell r="I15">
            <v>552.35</v>
          </cell>
          <cell r="J15">
            <v>696.72</v>
          </cell>
          <cell r="K15">
            <v>566.62699999999995</v>
          </cell>
          <cell r="L15">
            <v>488.54</v>
          </cell>
          <cell r="M15">
            <v>580.02629999999999</v>
          </cell>
        </row>
        <row r="17">
          <cell r="G17">
            <v>5.1323999999999996</v>
          </cell>
          <cell r="H17">
            <v>3.839</v>
          </cell>
          <cell r="I17">
            <v>2.7191999999999998</v>
          </cell>
          <cell r="J17">
            <v>3.6960000000000002</v>
          </cell>
          <cell r="K17">
            <v>3.4232999999999998</v>
          </cell>
          <cell r="L17">
            <v>4.6959999999999997</v>
          </cell>
          <cell r="M17">
            <v>3.6</v>
          </cell>
        </row>
        <row r="20">
          <cell r="G20">
            <v>7.2347000000000001</v>
          </cell>
          <cell r="H20">
            <v>7.1212999999999997</v>
          </cell>
          <cell r="I20">
            <v>8.4263999999999992</v>
          </cell>
          <cell r="J20">
            <v>5.7182000000000004</v>
          </cell>
          <cell r="K20">
            <v>9.0007000000000001</v>
          </cell>
          <cell r="L20">
            <v>7.7584999999999997</v>
          </cell>
          <cell r="M20">
            <v>5.7</v>
          </cell>
        </row>
        <row r="21">
          <cell r="G21">
            <v>6.9054000000000002</v>
          </cell>
          <cell r="H21">
            <v>6.9889000000000001</v>
          </cell>
          <cell r="I21">
            <v>7.5812999999999997</v>
          </cell>
          <cell r="J21">
            <v>5.2625999999999999</v>
          </cell>
          <cell r="K21">
            <v>9.2460000000000004</v>
          </cell>
          <cell r="L21">
            <v>15.4468</v>
          </cell>
          <cell r="M21">
            <v>6.9</v>
          </cell>
        </row>
        <row r="22">
          <cell r="G22">
            <v>4.2914000000000003</v>
          </cell>
          <cell r="H22">
            <v>19.035</v>
          </cell>
          <cell r="I22">
            <v>5.8586</v>
          </cell>
          <cell r="J22">
            <v>21.962900000000001</v>
          </cell>
          <cell r="K22">
            <v>7.3006000000000002</v>
          </cell>
          <cell r="L22">
            <v>30.5809</v>
          </cell>
          <cell r="M22">
            <v>9.4420000000000002</v>
          </cell>
        </row>
        <row r="24">
          <cell r="G24">
            <v>770.9</v>
          </cell>
          <cell r="H24">
            <v>820.4</v>
          </cell>
          <cell r="I24">
            <v>885.86</v>
          </cell>
          <cell r="J24">
            <v>885.9</v>
          </cell>
          <cell r="K24">
            <v>898</v>
          </cell>
          <cell r="L24">
            <v>2128.56</v>
          </cell>
          <cell r="M24">
            <v>898</v>
          </cell>
        </row>
        <row r="25">
          <cell r="G25">
            <v>1544.4</v>
          </cell>
          <cell r="H25">
            <v>1664.4</v>
          </cell>
          <cell r="I25">
            <v>1605.8</v>
          </cell>
          <cell r="J25">
            <v>1605.8</v>
          </cell>
          <cell r="K25">
            <v>1608.74</v>
          </cell>
          <cell r="L25">
            <v>564.29999999999995</v>
          </cell>
          <cell r="M25">
            <v>1608.74</v>
          </cell>
        </row>
        <row r="27">
          <cell r="G27">
            <v>47.8</v>
          </cell>
          <cell r="H27">
            <v>57</v>
          </cell>
          <cell r="I27">
            <v>7.1</v>
          </cell>
          <cell r="J27">
            <v>7.1</v>
          </cell>
          <cell r="K27">
            <v>7.14</v>
          </cell>
          <cell r="L27">
            <v>433.16</v>
          </cell>
          <cell r="M27">
            <v>7.14</v>
          </cell>
        </row>
        <row r="28">
          <cell r="G28">
            <v>1496.6</v>
          </cell>
          <cell r="H28">
            <v>1607.4</v>
          </cell>
          <cell r="I28">
            <v>1598.7</v>
          </cell>
          <cell r="J28">
            <v>1598.7</v>
          </cell>
          <cell r="K28">
            <v>1601.6</v>
          </cell>
          <cell r="L28">
            <v>131.13999999999999</v>
          </cell>
          <cell r="M28">
            <v>1601.6</v>
          </cell>
        </row>
        <row r="29">
          <cell r="G29">
            <v>674.65</v>
          </cell>
          <cell r="H29">
            <v>518.5</v>
          </cell>
          <cell r="I29">
            <v>520</v>
          </cell>
          <cell r="J29">
            <v>543.70000000000005</v>
          </cell>
          <cell r="K29">
            <v>525.26</v>
          </cell>
          <cell r="L29">
            <v>339.14</v>
          </cell>
          <cell r="M29">
            <v>525.26</v>
          </cell>
        </row>
        <row r="31">
          <cell r="G31">
            <v>76765.743000000002</v>
          </cell>
          <cell r="H31">
            <v>58762.953000000001</v>
          </cell>
          <cell r="I31">
            <v>48571.400900000001</v>
          </cell>
          <cell r="J31">
            <v>58255.232199999999</v>
          </cell>
          <cell r="K31">
            <v>72961.679999999993</v>
          </cell>
          <cell r="L31">
            <v>98834.640400000004</v>
          </cell>
          <cell r="M31">
            <v>77776.5677</v>
          </cell>
        </row>
        <row r="34">
          <cell r="G34">
            <v>45043.046000000002</v>
          </cell>
          <cell r="H34">
            <v>43417.587200000002</v>
          </cell>
          <cell r="I34">
            <v>40309.983500000002</v>
          </cell>
          <cell r="J34">
            <v>38380.471899999997</v>
          </cell>
          <cell r="K34">
            <v>53461.091</v>
          </cell>
          <cell r="L34">
            <v>40278.684000000001</v>
          </cell>
          <cell r="M34">
            <v>39863.257799999999</v>
          </cell>
        </row>
        <row r="35">
          <cell r="G35">
            <v>157894.28570000001</v>
          </cell>
          <cell r="H35">
            <v>148035.88029999999</v>
          </cell>
          <cell r="I35">
            <v>161799.67670000001</v>
          </cell>
          <cell r="J35">
            <v>135421.6403</v>
          </cell>
          <cell r="K35">
            <v>230997.9798</v>
          </cell>
          <cell r="L35">
            <v>107932.9642</v>
          </cell>
          <cell r="M35">
            <v>186006.76139999999</v>
          </cell>
        </row>
        <row r="36">
          <cell r="G36">
            <v>64519.996800000001</v>
          </cell>
          <cell r="H36">
            <v>98445.798500000004</v>
          </cell>
          <cell r="I36">
            <v>59143.004800000002</v>
          </cell>
          <cell r="J36">
            <v>124305.9849</v>
          </cell>
          <cell r="K36">
            <v>86386.405299999999</v>
          </cell>
          <cell r="L36">
            <v>201540.416</v>
          </cell>
          <cell r="M36">
            <v>85069.570099999997</v>
          </cell>
        </row>
        <row r="38">
          <cell r="G38">
            <v>24.973400000000002</v>
          </cell>
          <cell r="H38">
            <v>18.4285</v>
          </cell>
          <cell r="I38">
            <v>15.198600000000001</v>
          </cell>
          <cell r="J38">
            <v>20.867599999999999</v>
          </cell>
          <cell r="K38">
            <v>22.295300000000001</v>
          </cell>
          <cell r="L38">
            <v>38.406500000000001</v>
          </cell>
          <cell r="M38">
            <v>24.286200000000001</v>
          </cell>
        </row>
        <row r="41">
          <cell r="G41">
            <v>58.353499999999997</v>
          </cell>
          <cell r="H41">
            <v>52.26</v>
          </cell>
          <cell r="I41">
            <v>64.629599999999996</v>
          </cell>
          <cell r="J41">
            <v>47.476500000000001</v>
          </cell>
          <cell r="K41">
            <v>83.747600000000006</v>
          </cell>
          <cell r="L41">
            <v>75.118799999999993</v>
          </cell>
          <cell r="M41">
            <v>61.863700000000001</v>
          </cell>
        </row>
        <row r="42">
          <cell r="G42">
            <v>71.721199999999996</v>
          </cell>
          <cell r="H42">
            <v>65.858099999999993</v>
          </cell>
          <cell r="I42">
            <v>75.218500000000006</v>
          </cell>
          <cell r="J42">
            <v>58.996200000000002</v>
          </cell>
          <cell r="K42">
            <v>106.5376</v>
          </cell>
          <cell r="L42">
            <v>174.1866</v>
          </cell>
          <cell r="M42">
            <v>85.260599999999997</v>
          </cell>
        </row>
        <row r="43">
          <cell r="G43">
            <v>95.634799999999998</v>
          </cell>
          <cell r="H43">
            <v>189.8665</v>
          </cell>
          <cell r="I43">
            <v>113.73869999999999</v>
          </cell>
          <cell r="J43">
            <v>228.62970000000001</v>
          </cell>
          <cell r="K43">
            <v>164.4641</v>
          </cell>
          <cell r="L43">
            <v>594.26909999999998</v>
          </cell>
          <cell r="M43">
            <v>161.9571</v>
          </cell>
        </row>
      </sheetData>
      <sheetData sheetId="17" refreshError="1"/>
      <sheetData sheetId="18" refreshError="1">
        <row r="7">
          <cell r="F7">
            <v>800</v>
          </cell>
        </row>
        <row r="8">
          <cell r="F8">
            <v>600</v>
          </cell>
        </row>
        <row r="9">
          <cell r="F9">
            <v>400</v>
          </cell>
        </row>
        <row r="10">
          <cell r="F10">
            <v>300</v>
          </cell>
        </row>
        <row r="11">
          <cell r="F11">
            <v>230</v>
          </cell>
        </row>
        <row r="12">
          <cell r="F12">
            <v>210</v>
          </cell>
        </row>
        <row r="13">
          <cell r="F13">
            <v>290</v>
          </cell>
        </row>
        <row r="14">
          <cell r="F14">
            <v>210</v>
          </cell>
        </row>
        <row r="15">
          <cell r="F15">
            <v>260</v>
          </cell>
        </row>
        <row r="16">
          <cell r="F16">
            <v>210</v>
          </cell>
          <cell r="G16">
            <v>23.2</v>
          </cell>
          <cell r="H16">
            <v>392.7</v>
          </cell>
          <cell r="I16">
            <v>48.72</v>
          </cell>
          <cell r="J16">
            <v>48.72</v>
          </cell>
        </row>
        <row r="17">
          <cell r="F17">
            <v>180</v>
          </cell>
          <cell r="G17">
            <v>10.199999999999999</v>
          </cell>
          <cell r="H17">
            <v>158.4</v>
          </cell>
          <cell r="I17">
            <v>18.36</v>
          </cell>
          <cell r="J17">
            <v>18.36</v>
          </cell>
        </row>
        <row r="18">
          <cell r="F18">
            <v>270</v>
          </cell>
          <cell r="G18">
            <v>4.8</v>
          </cell>
          <cell r="H18">
            <v>405</v>
          </cell>
          <cell r="I18">
            <v>12.96</v>
          </cell>
          <cell r="J18">
            <v>12.96</v>
          </cell>
        </row>
        <row r="19">
          <cell r="F19">
            <v>180</v>
          </cell>
          <cell r="G19">
            <v>10.199999999999999</v>
          </cell>
          <cell r="H19">
            <v>158.4</v>
          </cell>
          <cell r="I19">
            <v>18.36</v>
          </cell>
          <cell r="J19">
            <v>18.36</v>
          </cell>
        </row>
        <row r="20">
          <cell r="F20">
            <v>180</v>
          </cell>
          <cell r="G20">
            <v>163</v>
          </cell>
          <cell r="H20">
            <v>293.39999999999998</v>
          </cell>
          <cell r="I20">
            <v>293.39999999999998</v>
          </cell>
          <cell r="J20">
            <v>293.39999999999998</v>
          </cell>
        </row>
        <row r="21">
          <cell r="F21">
            <v>160</v>
          </cell>
          <cell r="G21">
            <v>96</v>
          </cell>
          <cell r="H21">
            <v>153.6</v>
          </cell>
          <cell r="I21">
            <v>153.6</v>
          </cell>
          <cell r="J21">
            <v>153.6</v>
          </cell>
        </row>
        <row r="22">
          <cell r="F22">
            <v>160</v>
          </cell>
          <cell r="G22">
            <v>528.79999999999995</v>
          </cell>
          <cell r="H22">
            <v>833.6</v>
          </cell>
          <cell r="I22">
            <v>846.08</v>
          </cell>
          <cell r="J22">
            <v>846.08</v>
          </cell>
        </row>
        <row r="23">
          <cell r="F23">
            <v>190</v>
          </cell>
          <cell r="G23">
            <v>128.1</v>
          </cell>
          <cell r="H23">
            <v>256.5</v>
          </cell>
          <cell r="I23">
            <v>243.39</v>
          </cell>
          <cell r="J23">
            <v>243.39</v>
          </cell>
        </row>
        <row r="24">
          <cell r="F24">
            <v>160</v>
          </cell>
          <cell r="G24">
            <v>528.79999999999995</v>
          </cell>
          <cell r="H24">
            <v>833.6</v>
          </cell>
          <cell r="I24">
            <v>846.08</v>
          </cell>
          <cell r="J24">
            <v>846.08</v>
          </cell>
        </row>
        <row r="27">
          <cell r="H27">
            <v>3553.1</v>
          </cell>
          <cell r="I27">
            <v>3464.81</v>
          </cell>
          <cell r="J27">
            <v>3464.81</v>
          </cell>
        </row>
        <row r="28">
          <cell r="F28">
            <v>170</v>
          </cell>
          <cell r="G28">
            <v>16</v>
          </cell>
          <cell r="H28">
            <v>27.2</v>
          </cell>
          <cell r="I28">
            <v>27.2</v>
          </cell>
          <cell r="J28">
            <v>27.2</v>
          </cell>
        </row>
        <row r="29">
          <cell r="F29">
            <v>140</v>
          </cell>
          <cell r="G29">
            <v>22</v>
          </cell>
          <cell r="H29">
            <v>30.8</v>
          </cell>
          <cell r="I29">
            <v>30.8</v>
          </cell>
          <cell r="J29">
            <v>30.8</v>
          </cell>
        </row>
        <row r="30">
          <cell r="F30">
            <v>150</v>
          </cell>
          <cell r="G30">
            <v>54</v>
          </cell>
          <cell r="H30">
            <v>81</v>
          </cell>
          <cell r="I30">
            <v>81</v>
          </cell>
          <cell r="J30">
            <v>81</v>
          </cell>
        </row>
        <row r="31">
          <cell r="F31">
            <v>180</v>
          </cell>
          <cell r="G31">
            <v>34</v>
          </cell>
          <cell r="H31">
            <v>61.2</v>
          </cell>
          <cell r="I31">
            <v>61.2</v>
          </cell>
          <cell r="J31">
            <v>61.2</v>
          </cell>
        </row>
        <row r="32">
          <cell r="F32">
            <v>150</v>
          </cell>
          <cell r="G32">
            <v>54</v>
          </cell>
          <cell r="H32">
            <v>81</v>
          </cell>
          <cell r="I32">
            <v>81</v>
          </cell>
          <cell r="J32">
            <v>81</v>
          </cell>
        </row>
        <row r="33">
          <cell r="F33">
            <v>160</v>
          </cell>
          <cell r="G33">
            <v>318</v>
          </cell>
          <cell r="H33">
            <v>508.8</v>
          </cell>
          <cell r="I33">
            <v>508.8</v>
          </cell>
          <cell r="J33">
            <v>508.8</v>
          </cell>
        </row>
        <row r="34">
          <cell r="F34">
            <v>140</v>
          </cell>
          <cell r="G34">
            <v>2829</v>
          </cell>
          <cell r="H34">
            <v>3974.74</v>
          </cell>
          <cell r="I34">
            <v>3960.6</v>
          </cell>
          <cell r="J34">
            <v>3960.6</v>
          </cell>
        </row>
        <row r="35">
          <cell r="F35">
            <v>110</v>
          </cell>
          <cell r="G35">
            <v>7449</v>
          </cell>
          <cell r="H35">
            <v>8199.07</v>
          </cell>
          <cell r="I35">
            <v>8193.9</v>
          </cell>
          <cell r="J35">
            <v>8193.9</v>
          </cell>
        </row>
        <row r="37">
          <cell r="H37">
            <v>773.15</v>
          </cell>
        </row>
        <row r="38">
          <cell r="H38">
            <v>772.6</v>
          </cell>
          <cell r="I38">
            <v>772.6</v>
          </cell>
          <cell r="J38">
            <v>772.6</v>
          </cell>
        </row>
        <row r="39">
          <cell r="H39">
            <v>13455.76</v>
          </cell>
          <cell r="I39">
            <v>12663.3</v>
          </cell>
          <cell r="J39">
            <v>12663.3</v>
          </cell>
        </row>
        <row r="40">
          <cell r="F40">
            <v>260</v>
          </cell>
          <cell r="G40">
            <v>461</v>
          </cell>
          <cell r="H40">
            <v>1198.5999999999999</v>
          </cell>
          <cell r="I40">
            <v>1198.5999999999999</v>
          </cell>
          <cell r="J40">
            <v>1198.5999999999999</v>
          </cell>
        </row>
        <row r="41">
          <cell r="F41">
            <v>220</v>
          </cell>
          <cell r="G41">
            <v>3276</v>
          </cell>
          <cell r="H41">
            <v>7278.04</v>
          </cell>
          <cell r="I41">
            <v>7207.2</v>
          </cell>
          <cell r="J41">
            <v>7207.2</v>
          </cell>
        </row>
        <row r="42">
          <cell r="F42">
            <v>150</v>
          </cell>
          <cell r="G42">
            <v>954</v>
          </cell>
          <cell r="H42">
            <v>1503.36</v>
          </cell>
          <cell r="I42">
            <v>1431</v>
          </cell>
          <cell r="J42">
            <v>1431</v>
          </cell>
        </row>
        <row r="43">
          <cell r="F43">
            <v>270</v>
          </cell>
          <cell r="G43">
            <v>6</v>
          </cell>
          <cell r="H43">
            <v>544.59</v>
          </cell>
          <cell r="I43">
            <v>16.2</v>
          </cell>
          <cell r="J43">
            <v>16.2</v>
          </cell>
        </row>
        <row r="44">
          <cell r="H44">
            <v>10524.59</v>
          </cell>
          <cell r="I44">
            <v>9853</v>
          </cell>
          <cell r="J44">
            <v>9853</v>
          </cell>
        </row>
      </sheetData>
      <sheetData sheetId="19" refreshError="1">
        <row r="7">
          <cell r="F7">
            <v>1000</v>
          </cell>
        </row>
        <row r="8">
          <cell r="F8">
            <v>600</v>
          </cell>
        </row>
        <row r="9">
          <cell r="F9">
            <v>500</v>
          </cell>
        </row>
        <row r="10">
          <cell r="F10">
            <v>250</v>
          </cell>
        </row>
        <row r="11">
          <cell r="F11">
            <v>210</v>
          </cell>
          <cell r="H11">
            <v>1680</v>
          </cell>
        </row>
        <row r="12">
          <cell r="F12">
            <v>105</v>
          </cell>
          <cell r="G12">
            <v>88</v>
          </cell>
          <cell r="H12">
            <v>7140</v>
          </cell>
          <cell r="I12">
            <v>9240</v>
          </cell>
          <cell r="J12">
            <v>9240</v>
          </cell>
        </row>
        <row r="13">
          <cell r="F13">
            <v>75</v>
          </cell>
          <cell r="G13">
            <v>46</v>
          </cell>
          <cell r="H13">
            <v>3450</v>
          </cell>
          <cell r="I13">
            <v>3450</v>
          </cell>
          <cell r="J13">
            <v>3450</v>
          </cell>
        </row>
        <row r="14">
          <cell r="F14">
            <v>60</v>
          </cell>
        </row>
        <row r="15">
          <cell r="F15">
            <v>43</v>
          </cell>
        </row>
        <row r="16">
          <cell r="F16">
            <v>28</v>
          </cell>
        </row>
        <row r="17">
          <cell r="F17">
            <v>18</v>
          </cell>
        </row>
        <row r="18">
          <cell r="F18">
            <v>14</v>
          </cell>
          <cell r="H18">
            <v>196</v>
          </cell>
        </row>
        <row r="19">
          <cell r="F19">
            <v>7.8</v>
          </cell>
          <cell r="G19">
            <v>143</v>
          </cell>
          <cell r="H19">
            <v>1029.5999999999999</v>
          </cell>
          <cell r="I19">
            <v>1115.4000000000001</v>
          </cell>
          <cell r="J19">
            <v>1115.4000000000001</v>
          </cell>
        </row>
        <row r="20">
          <cell r="F20">
            <v>2.1</v>
          </cell>
          <cell r="G20">
            <v>71</v>
          </cell>
          <cell r="H20">
            <v>115.5</v>
          </cell>
          <cell r="I20">
            <v>149.1</v>
          </cell>
          <cell r="J20">
            <v>149.1</v>
          </cell>
        </row>
        <row r="21">
          <cell r="F21">
            <v>1</v>
          </cell>
          <cell r="G21">
            <v>228</v>
          </cell>
          <cell r="H21">
            <v>397</v>
          </cell>
          <cell r="I21">
            <v>228</v>
          </cell>
          <cell r="J21">
            <v>228</v>
          </cell>
        </row>
        <row r="22">
          <cell r="F22">
            <v>180</v>
          </cell>
        </row>
        <row r="23">
          <cell r="F23">
            <v>130</v>
          </cell>
        </row>
        <row r="24">
          <cell r="F24">
            <v>88</v>
          </cell>
        </row>
        <row r="25">
          <cell r="F25">
            <v>66</v>
          </cell>
        </row>
        <row r="26">
          <cell r="F26">
            <v>43</v>
          </cell>
          <cell r="H26">
            <v>301</v>
          </cell>
        </row>
        <row r="27">
          <cell r="F27">
            <v>26</v>
          </cell>
          <cell r="G27">
            <v>1</v>
          </cell>
          <cell r="H27">
            <v>312</v>
          </cell>
          <cell r="I27">
            <v>26</v>
          </cell>
          <cell r="J27">
            <v>26</v>
          </cell>
        </row>
        <row r="28">
          <cell r="F28">
            <v>11</v>
          </cell>
        </row>
        <row r="29">
          <cell r="F29">
            <v>5.5</v>
          </cell>
          <cell r="G29">
            <v>73</v>
          </cell>
          <cell r="H29">
            <v>522.5</v>
          </cell>
          <cell r="I29">
            <v>401.5</v>
          </cell>
          <cell r="J29">
            <v>401.5</v>
          </cell>
        </row>
        <row r="30">
          <cell r="F30">
            <v>23</v>
          </cell>
          <cell r="H30">
            <v>644</v>
          </cell>
        </row>
        <row r="31">
          <cell r="F31">
            <v>14</v>
          </cell>
          <cell r="G31">
            <v>132</v>
          </cell>
          <cell r="H31">
            <v>1050</v>
          </cell>
          <cell r="I31">
            <v>1848</v>
          </cell>
          <cell r="J31">
            <v>1848</v>
          </cell>
        </row>
        <row r="32">
          <cell r="F32">
            <v>6.4</v>
          </cell>
          <cell r="G32">
            <v>189</v>
          </cell>
          <cell r="H32">
            <v>1248</v>
          </cell>
          <cell r="I32">
            <v>1209.5999999999999</v>
          </cell>
          <cell r="J32">
            <v>1209.5999999999999</v>
          </cell>
        </row>
        <row r="33">
          <cell r="F33">
            <v>3.1</v>
          </cell>
          <cell r="G33">
            <v>2109</v>
          </cell>
          <cell r="H33">
            <v>6401.5</v>
          </cell>
          <cell r="I33">
            <v>6537.9</v>
          </cell>
          <cell r="J33">
            <v>6537.9</v>
          </cell>
        </row>
        <row r="34">
          <cell r="F34">
            <v>35</v>
          </cell>
        </row>
        <row r="35">
          <cell r="F35">
            <v>24</v>
          </cell>
        </row>
        <row r="36">
          <cell r="F36">
            <v>19</v>
          </cell>
          <cell r="H36">
            <v>57</v>
          </cell>
        </row>
        <row r="37">
          <cell r="F37">
            <v>9.5</v>
          </cell>
          <cell r="G37">
            <v>124</v>
          </cell>
          <cell r="H37">
            <v>997.5</v>
          </cell>
          <cell r="I37">
            <v>1178</v>
          </cell>
          <cell r="J37">
            <v>1178</v>
          </cell>
        </row>
        <row r="38">
          <cell r="F38">
            <v>4.7</v>
          </cell>
          <cell r="G38">
            <v>8</v>
          </cell>
          <cell r="H38">
            <v>32.9</v>
          </cell>
          <cell r="I38">
            <v>37.6</v>
          </cell>
          <cell r="J38">
            <v>37.6</v>
          </cell>
        </row>
        <row r="39">
          <cell r="F39">
            <v>2.2999999999999998</v>
          </cell>
          <cell r="G39">
            <v>27</v>
          </cell>
          <cell r="H39">
            <v>1564</v>
          </cell>
          <cell r="I39">
            <v>62.1</v>
          </cell>
          <cell r="J39">
            <v>62.1</v>
          </cell>
        </row>
        <row r="40">
          <cell r="F40">
            <v>26</v>
          </cell>
          <cell r="H40">
            <v>104</v>
          </cell>
        </row>
        <row r="41">
          <cell r="F41">
            <v>48</v>
          </cell>
        </row>
        <row r="42">
          <cell r="F42">
            <v>2.4</v>
          </cell>
        </row>
        <row r="43">
          <cell r="F43">
            <v>2.4</v>
          </cell>
          <cell r="G43">
            <v>2.8140000000000001</v>
          </cell>
          <cell r="H43">
            <v>28.8</v>
          </cell>
          <cell r="I43">
            <v>6.7535999999999996</v>
          </cell>
          <cell r="J43">
            <v>6.7535999999999996</v>
          </cell>
        </row>
        <row r="44">
          <cell r="F44">
            <v>2.5</v>
          </cell>
          <cell r="G44">
            <v>66</v>
          </cell>
          <cell r="H44">
            <v>182.5</v>
          </cell>
          <cell r="I44">
            <v>165</v>
          </cell>
          <cell r="J44">
            <v>165</v>
          </cell>
        </row>
        <row r="45">
          <cell r="F45">
            <v>2.2999999999999998</v>
          </cell>
          <cell r="G45">
            <v>2685</v>
          </cell>
          <cell r="H45">
            <v>6182.4</v>
          </cell>
          <cell r="I45">
            <v>6175.5</v>
          </cell>
          <cell r="J45">
            <v>6175.5</v>
          </cell>
        </row>
        <row r="46">
          <cell r="F46">
            <v>3</v>
          </cell>
          <cell r="G46">
            <v>31</v>
          </cell>
          <cell r="H46">
            <v>282</v>
          </cell>
          <cell r="I46">
            <v>93</v>
          </cell>
          <cell r="J46">
            <v>93</v>
          </cell>
        </row>
        <row r="47">
          <cell r="F47">
            <v>3.5</v>
          </cell>
        </row>
        <row r="48">
          <cell r="H48">
            <v>13407.1</v>
          </cell>
          <cell r="I48">
            <v>13407.4</v>
          </cell>
          <cell r="J48">
            <v>13407.4</v>
          </cell>
        </row>
        <row r="49">
          <cell r="H49">
            <v>4846.3999999999996</v>
          </cell>
          <cell r="I49">
            <v>4846.3</v>
          </cell>
          <cell r="J49">
            <v>4846.3</v>
          </cell>
        </row>
        <row r="50">
          <cell r="H50">
            <v>15664.7</v>
          </cell>
          <cell r="I50">
            <v>13669.7536</v>
          </cell>
          <cell r="J50">
            <v>13669.7536</v>
          </cell>
        </row>
      </sheetData>
      <sheetData sheetId="20"/>
      <sheetData sheetId="21"/>
      <sheetData sheetId="22" refreshError="1">
        <row r="13">
          <cell r="G13">
            <v>142</v>
          </cell>
          <cell r="N13">
            <v>142</v>
          </cell>
        </row>
        <row r="17">
          <cell r="F17">
            <v>181.7</v>
          </cell>
          <cell r="G17">
            <v>142</v>
          </cell>
          <cell r="H17">
            <v>93</v>
          </cell>
          <cell r="N17">
            <v>142</v>
          </cell>
        </row>
        <row r="19">
          <cell r="G19">
            <v>100</v>
          </cell>
          <cell r="N19">
            <v>100</v>
          </cell>
        </row>
        <row r="23">
          <cell r="F23">
            <v>181.7</v>
          </cell>
          <cell r="G23">
            <v>100</v>
          </cell>
          <cell r="H23">
            <v>3</v>
          </cell>
          <cell r="N23">
            <v>100</v>
          </cell>
        </row>
        <row r="29">
          <cell r="F29">
            <v>181.7</v>
          </cell>
          <cell r="G29">
            <v>128</v>
          </cell>
          <cell r="H29">
            <v>120</v>
          </cell>
          <cell r="N29">
            <v>128</v>
          </cell>
        </row>
        <row r="41">
          <cell r="F41">
            <v>181.7</v>
          </cell>
          <cell r="G41">
            <v>142</v>
          </cell>
          <cell r="H41">
            <v>9.1999999999999993</v>
          </cell>
          <cell r="N41">
            <v>142</v>
          </cell>
        </row>
        <row r="47">
          <cell r="F47">
            <v>181.7</v>
          </cell>
          <cell r="G47">
            <v>128</v>
          </cell>
          <cell r="H47">
            <v>2.9</v>
          </cell>
          <cell r="N47">
            <v>128</v>
          </cell>
        </row>
      </sheetData>
      <sheetData sheetId="23" refreshError="1"/>
      <sheetData sheetId="24" refreshError="1"/>
      <sheetData sheetId="25" refreshError="1"/>
      <sheetData sheetId="26" refreshError="1"/>
      <sheetData sheetId="27" refreshError="1"/>
      <sheetData sheetId="28" refreshError="1"/>
      <sheetData sheetId="29">
        <row r="11">
          <cell r="B11" t="str">
            <v xml:space="preserve">1. Корректировка с учетом изменения полезного отпуска и цены покупки э/э в целях компенсации потерь </v>
          </cell>
        </row>
      </sheetData>
      <sheetData sheetId="30"/>
      <sheetData sheetId="31"/>
      <sheetData sheetId="32" refreshError="1"/>
      <sheetData sheetId="33" refreshError="1"/>
      <sheetData sheetId="34" refreshError="1"/>
      <sheetData sheetId="3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Лист"/>
      <sheetName val="навигация"/>
      <sheetName val="Т12"/>
      <sheetName val="Т3"/>
      <sheetName val="Справочники"/>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Регионы"/>
      <sheetName val="перекрестка"/>
      <sheetName val="16"/>
      <sheetName val="18.2"/>
      <sheetName val="15"/>
      <sheetName val="17.1"/>
      <sheetName val="2.3"/>
      <sheetName val="20"/>
      <sheetName val="27"/>
      <sheetName val="P2.1"/>
      <sheetName val="предлагаемая новая форма стрс"/>
      <sheetName val="A"/>
      <sheetName val="control"/>
      <sheetName val="14б дпн отчет"/>
      <sheetName val="16а сводный анализ"/>
      <sheetName val="баланс квадраты ПЭС"/>
      <sheetName val="21.3"/>
      <sheetName val="28"/>
      <sheetName val="29"/>
      <sheetName val="21"/>
      <sheetName val="25"/>
      <sheetName val="26"/>
      <sheetName val="19"/>
      <sheetName val="22"/>
      <sheetName val="24"/>
      <sheetName val="Сетевые_организации"/>
      <sheetName val="Сбытовые_организации"/>
      <sheetName val="услуги_непроизводств_"/>
      <sheetName val="другие_затраты_с-ст"/>
      <sheetName val="налоги_в_с-ст"/>
      <sheetName val="%_за_кредит"/>
      <sheetName val="поощрение_(ДВ)"/>
      <sheetName val="другие_из_прибыли"/>
      <sheetName val="2_1"/>
      <sheetName val="2_2"/>
      <sheetName val="P2_2_усл__единицы"/>
      <sheetName val="OREP_INV_NET"/>
      <sheetName val="Таб1_1"/>
      <sheetName val="18_2"/>
      <sheetName val="17_1"/>
      <sheetName val="2_3"/>
      <sheetName val="P2_1"/>
      <sheetName val="предлагаемая_новая_форма_стрс"/>
      <sheetName val="14б_дпн_отчет"/>
      <sheetName val="16а_сводный_анализ"/>
      <sheetName val="баланс_квадраты_ПЭС"/>
      <sheetName val="21_3"/>
      <sheetName val="Tier1"/>
      <sheetName val="незав. Домодедов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03"/>
      <sheetName val="МОБ04"/>
      <sheetName val="МОБ04_старый"/>
      <sheetName val="2005сц"/>
      <sheetName val="Темпы промышл"/>
      <sheetName val="Temp"/>
      <sheetName val="Deflator"/>
      <sheetName val="окраска"/>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рабочий"/>
      <sheetName val="Текущие цены"/>
      <sheetName val="Оглавление"/>
      <sheetName val="Печать Выпусков"/>
      <sheetName val="Печать ИОК"/>
      <sheetName val="Печать фондов"/>
      <sheetName val="Огл. Графиков"/>
      <sheetName val="Баланс ОФ"/>
    </sheetNames>
    <sheetDataSet>
      <sheetData sheetId="0"/>
      <sheetData sheetId="1"/>
      <sheetData sheetId="2"/>
      <sheetData sheetId="3"/>
      <sheetData sheetId="4"/>
      <sheetData sheetId="5"/>
      <sheetData sheetId="6"/>
      <sheetData sheetId="7">
        <row r="7">
          <cell r="C7">
            <v>1</v>
          </cell>
          <cell r="D7">
            <v>0.96823653094377704</v>
          </cell>
          <cell r="E7">
            <v>0.96823653094377704</v>
          </cell>
          <cell r="F7">
            <v>1.1229601901335196</v>
          </cell>
          <cell r="G7">
            <v>1.0161446914977652</v>
          </cell>
          <cell r="H7">
            <v>0.99805999075066543</v>
          </cell>
          <cell r="I7">
            <v>1.0396119004194233</v>
          </cell>
          <cell r="J7">
            <v>0.98049752943558566</v>
          </cell>
          <cell r="K7">
            <v>0.99259132902537861</v>
          </cell>
          <cell r="L7">
            <v>1.1044472842847237</v>
          </cell>
          <cell r="M7">
            <v>1.0348386163581633</v>
          </cell>
          <cell r="N7">
            <v>1.0395740996174592</v>
          </cell>
          <cell r="O7">
            <v>1.0540458226402531</v>
          </cell>
          <cell r="P7">
            <v>0.96817585107915716</v>
          </cell>
          <cell r="Q7">
            <v>1.0294219108120777</v>
          </cell>
          <cell r="R7">
            <v>1.0399571051610308</v>
          </cell>
          <cell r="S7">
            <v>1.1119741325716432</v>
          </cell>
          <cell r="T7">
            <v>1.0990743618652594</v>
          </cell>
          <cell r="U7">
            <v>1.1000778357313643</v>
          </cell>
          <cell r="V7">
            <v>1.0230732575483696</v>
          </cell>
          <cell r="W7">
            <v>1.0561540342743616</v>
          </cell>
          <cell r="X7">
            <v>1.0313101518559431</v>
          </cell>
          <cell r="Y7">
            <v>1.0344522207555042</v>
          </cell>
          <cell r="Z7">
            <v>1.0230732575483696</v>
          </cell>
        </row>
        <row r="8">
          <cell r="C8">
            <v>1.0328054850659909</v>
          </cell>
          <cell r="D8">
            <v>1</v>
          </cell>
          <cell r="E8">
            <v>1</v>
          </cell>
          <cell r="F8">
            <v>1.1597994438806472</v>
          </cell>
          <cell r="G8">
            <v>1.0494798109995811</v>
          </cell>
          <cell r="H8">
            <v>1.0308018328721995</v>
          </cell>
          <cell r="I8">
            <v>1.0737168730930593</v>
          </cell>
          <cell r="J8">
            <v>1.0126632264947257</v>
          </cell>
          <cell r="K8">
            <v>1.0251537690463528</v>
          </cell>
          <cell r="L8">
            <v>1.1406792131755006</v>
          </cell>
          <cell r="M8">
            <v>1.0687869991328118</v>
          </cell>
          <cell r="N8">
            <v>1.0736778322174507</v>
          </cell>
          <cell r="O8">
            <v>1.0886243071337482</v>
          </cell>
          <cell r="P8">
            <v>0.99993732950298753</v>
          </cell>
          <cell r="Q8">
            <v>1.0631925959338271</v>
          </cell>
          <cell r="R8">
            <v>1.0740734024436622</v>
          </cell>
          <cell r="S8">
            <v>1.1484529833714905</v>
          </cell>
          <cell r="T8">
            <v>1.1351300294298439</v>
          </cell>
          <cell r="U8">
            <v>1.1361664227428774</v>
          </cell>
          <cell r="V8">
            <v>1.0566356720202874</v>
          </cell>
          <cell r="W8">
            <v>1.0908016796731355</v>
          </cell>
          <cell r="X8">
            <v>1.0651427816410579</v>
          </cell>
          <cell r="Y8">
            <v>1.0683879276349801</v>
          </cell>
          <cell r="Z8">
            <v>1.0566356720202874</v>
          </cell>
        </row>
        <row r="9">
          <cell r="C9">
            <v>1.0328054850659909</v>
          </cell>
          <cell r="D9">
            <v>1</v>
          </cell>
          <cell r="E9">
            <v>1</v>
          </cell>
          <cell r="F9">
            <v>1.1597994438806472</v>
          </cell>
          <cell r="G9">
            <v>1.0494798109995811</v>
          </cell>
          <cell r="H9">
            <v>1.0308018328721995</v>
          </cell>
          <cell r="I9">
            <v>1.0737168730930593</v>
          </cell>
          <cell r="J9">
            <v>1.0126632264947257</v>
          </cell>
          <cell r="K9">
            <v>1.0251537690463528</v>
          </cell>
          <cell r="L9">
            <v>1.1406792131755006</v>
          </cell>
          <cell r="M9">
            <v>1.0687869991328118</v>
          </cell>
          <cell r="N9">
            <v>1.0736778322174507</v>
          </cell>
          <cell r="O9">
            <v>1.0886243071337482</v>
          </cell>
          <cell r="P9">
            <v>0.99993732950298753</v>
          </cell>
          <cell r="Q9">
            <v>1.0631925959338271</v>
          </cell>
          <cell r="R9">
            <v>1.0740734024436622</v>
          </cell>
          <cell r="S9">
            <v>1.1484529833714905</v>
          </cell>
          <cell r="T9">
            <v>1.1351300294298439</v>
          </cell>
          <cell r="U9">
            <v>1.1361664227428774</v>
          </cell>
          <cell r="V9">
            <v>1.0566356720202874</v>
          </cell>
          <cell r="W9">
            <v>1.0908016796731355</v>
          </cell>
          <cell r="X9">
            <v>1.0651427816410579</v>
          </cell>
          <cell r="Y9">
            <v>1.0683879276349801</v>
          </cell>
          <cell r="Z9">
            <v>1.0566356720202874</v>
          </cell>
        </row>
        <row r="10">
          <cell r="C10">
            <v>0.89050351809987172</v>
          </cell>
          <cell r="D10">
            <v>0.86221803715824874</v>
          </cell>
          <cell r="E10">
            <v>0.86221803715824874</v>
          </cell>
          <cell r="F10">
            <v>1</v>
          </cell>
          <cell r="G10">
            <v>0.90488042267726876</v>
          </cell>
          <cell r="H10">
            <v>0.88877593303819302</v>
          </cell>
          <cell r="I10">
            <v>0.92577805478199005</v>
          </cell>
          <cell r="J10">
            <v>0.87313649945062155</v>
          </cell>
          <cell r="K10">
            <v>0.88390607053252701</v>
          </cell>
          <cell r="L10">
            <v>0.98351419221139569</v>
          </cell>
          <cell r="M10">
            <v>0.92152742853254788</v>
          </cell>
          <cell r="N10">
            <v>0.92574439303485401</v>
          </cell>
          <cell r="O10">
            <v>0.93863151329961891</v>
          </cell>
          <cell r="P10">
            <v>0.86216400152532702</v>
          </cell>
          <cell r="Q10">
            <v>0.91670383318724757</v>
          </cell>
          <cell r="R10">
            <v>0.92608546081885623</v>
          </cell>
          <cell r="S10">
            <v>0.9902168770911014</v>
          </cell>
          <cell r="T10">
            <v>0.97872958589438508</v>
          </cell>
          <cell r="U10">
            <v>0.97962318290247274</v>
          </cell>
          <cell r="V10">
            <v>0.91105033512071931</v>
          </cell>
          <cell r="W10">
            <v>0.94050888317669157</v>
          </cell>
          <cell r="X10">
            <v>0.91838531847983018</v>
          </cell>
          <cell r="Y10">
            <v>0.92118334188900164</v>
          </cell>
          <cell r="Z10">
            <v>0.91105033512071931</v>
          </cell>
        </row>
        <row r="11">
          <cell r="C11">
            <v>0.98411181829433314</v>
          </cell>
          <cell r="D11">
            <v>0.95285301300607783</v>
          </cell>
          <cell r="E11">
            <v>0.95285301300607783</v>
          </cell>
          <cell r="F11">
            <v>1.105118394584448</v>
          </cell>
          <cell r="G11">
            <v>1</v>
          </cell>
          <cell r="H11">
            <v>0.98220263226446269</v>
          </cell>
          <cell r="I11">
            <v>1.023094357642186</v>
          </cell>
          <cell r="J11">
            <v>0.96491920652595564</v>
          </cell>
          <cell r="K11">
            <v>0.97682085763035409</v>
          </cell>
          <cell r="L11">
            <v>1.0868996251476779</v>
          </cell>
          <cell r="M11">
            <v>1.018396912385424</v>
          </cell>
          <cell r="N11">
            <v>1.0230571574262322</v>
          </cell>
          <cell r="O11">
            <v>1.0372989510840458</v>
          </cell>
          <cell r="P11">
            <v>0.95279329723417294</v>
          </cell>
          <cell r="Q11">
            <v>1.0130662684413005</v>
          </cell>
          <cell r="R11">
            <v>1.0234340777081332</v>
          </cell>
          <cell r="S11">
            <v>1.0943068855013436</v>
          </cell>
          <cell r="T11">
            <v>1.0816120686959045</v>
          </cell>
          <cell r="U11">
            <v>1.0825995991868878</v>
          </cell>
          <cell r="V11">
            <v>1.0068184837342327</v>
          </cell>
          <cell r="W11">
            <v>1.0393736670686375</v>
          </cell>
          <cell r="X11">
            <v>1.0149245087683569</v>
          </cell>
          <cell r="Y11">
            <v>1.0180166559063102</v>
          </cell>
          <cell r="Z11">
            <v>1.0068184837342327</v>
          </cell>
        </row>
        <row r="12">
          <cell r="C12">
            <v>1.001943780200903</v>
          </cell>
          <cell r="D12">
            <v>0.97011856994241652</v>
          </cell>
          <cell r="E12">
            <v>0.97011856994241652</v>
          </cell>
          <cell r="F12">
            <v>1.1251429779175033</v>
          </cell>
          <cell r="G12">
            <v>1.0181198534303513</v>
          </cell>
          <cell r="H12">
            <v>1</v>
          </cell>
          <cell r="I12">
            <v>1.0416326774480817</v>
          </cell>
          <cell r="J12">
            <v>0.98240340112033686</v>
          </cell>
          <cell r="K12">
            <v>0.99452070839832607</v>
          </cell>
          <cell r="L12">
            <v>1.1065940870488575</v>
          </cell>
          <cell r="M12">
            <v>1.0368501151717702</v>
          </cell>
          <cell r="N12">
            <v>1.0415948031696671</v>
          </cell>
          <cell r="O12">
            <v>1.0560946560411459</v>
          </cell>
          <cell r="P12">
            <v>0.9700577721294773</v>
          </cell>
          <cell r="Q12">
            <v>1.03142288074069</v>
          </cell>
          <cell r="R12">
            <v>1.0419785531918313</v>
          </cell>
          <cell r="S12">
            <v>1.1141355658744523</v>
          </cell>
          <cell r="T12">
            <v>1.1012107208491733</v>
          </cell>
          <cell r="U12">
            <v>1.1022161452479111</v>
          </cell>
          <cell r="V12">
            <v>1.0250618870904655</v>
          </cell>
          <cell r="W12">
            <v>1.0582069655752879</v>
          </cell>
          <cell r="X12">
            <v>1.0333147921101109</v>
          </cell>
          <cell r="Y12">
            <v>1.036462968500989</v>
          </cell>
          <cell r="Z12">
            <v>1.0250618870904655</v>
          </cell>
        </row>
        <row r="13">
          <cell r="C13">
            <v>0.96189741536871376</v>
          </cell>
          <cell r="D13">
            <v>0.9313442165803888</v>
          </cell>
          <cell r="E13">
            <v>0.9313442165803888</v>
          </cell>
          <cell r="F13">
            <v>1.0801725044513919</v>
          </cell>
          <cell r="G13">
            <v>0.97742695239233945</v>
          </cell>
          <cell r="H13">
            <v>0.96003132548598746</v>
          </cell>
          <cell r="I13">
            <v>1</v>
          </cell>
          <cell r="J13">
            <v>0.94313803933949925</v>
          </cell>
          <cell r="K13">
            <v>0.95477103390690832</v>
          </cell>
          <cell r="L13">
            <v>1.0623649881644708</v>
          </cell>
          <cell r="M13">
            <v>0.99540859039865326</v>
          </cell>
          <cell r="N13">
            <v>0.99996363950629186</v>
          </cell>
          <cell r="O13">
            <v>1.0138839524778493</v>
          </cell>
          <cell r="P13">
            <v>0.93128584877544607</v>
          </cell>
          <cell r="Q13">
            <v>0.99019827533406013</v>
          </cell>
          <cell r="R13">
            <v>1.0003320515487253</v>
          </cell>
          <cell r="S13">
            <v>1.0696050440775311</v>
          </cell>
          <cell r="T13">
            <v>1.0571967879762116</v>
          </cell>
          <cell r="U13">
            <v>1.0581620268944079</v>
          </cell>
          <cell r="V13">
            <v>0.98409152216862716</v>
          </cell>
          <cell r="W13">
            <v>1.0159118357997485</v>
          </cell>
          <cell r="X13">
            <v>0.99201456951374734</v>
          </cell>
          <cell r="Y13">
            <v>0.99503691746714573</v>
          </cell>
          <cell r="Z13">
            <v>0.98409152216862716</v>
          </cell>
        </row>
        <row r="14">
          <cell r="C14">
            <v>1.0198903821569452</v>
          </cell>
          <cell r="D14">
            <v>0.98749512556256358</v>
          </cell>
          <cell r="E14">
            <v>0.98749512556256358</v>
          </cell>
          <cell r="F14">
            <v>1.1452962974623109</v>
          </cell>
          <cell r="G14">
            <v>1.0363561977384068</v>
          </cell>
          <cell r="H14">
            <v>1.0179117853822532</v>
          </cell>
          <cell r="I14">
            <v>1.0602901784136736</v>
          </cell>
          <cell r="J14">
            <v>1</v>
          </cell>
          <cell r="K14">
            <v>1.0123343498853634</v>
          </cell>
          <cell r="L14">
            <v>1.126415162841347</v>
          </cell>
          <cell r="M14">
            <v>1.0554219519082915</v>
          </cell>
          <cell r="N14">
            <v>1.0602516257393126</v>
          </cell>
          <cell r="O14">
            <v>1.0750111968634994</v>
          </cell>
          <cell r="P14">
            <v>0.9874332387522472</v>
          </cell>
          <cell r="Q14">
            <v>1.0498975060188624</v>
          </cell>
          <cell r="R14">
            <v>1.060642249409514</v>
          </cell>
          <cell r="S14">
            <v>1.1340917230171306</v>
          </cell>
          <cell r="T14">
            <v>1.1209353709416601</v>
          </cell>
          <cell r="U14">
            <v>1.1219588042864463</v>
          </cell>
          <cell r="V14">
            <v>1.0434225756155573</v>
          </cell>
          <cell r="W14">
            <v>1.077161341632678</v>
          </cell>
          <cell r="X14">
            <v>1.0518233048986947</v>
          </cell>
          <cell r="Y14">
            <v>1.0550278707494318</v>
          </cell>
          <cell r="Z14">
            <v>1.0434225756155573</v>
          </cell>
        </row>
        <row r="15">
          <cell r="C15">
            <v>1.0074639690655931</v>
          </cell>
          <cell r="D15">
            <v>0.9754634184589186</v>
          </cell>
          <cell r="E15">
            <v>0.9754634184589186</v>
          </cell>
          <cell r="F15">
            <v>1.1313419302545686</v>
          </cell>
          <cell r="G15">
            <v>1.0237291640412713</v>
          </cell>
          <cell r="H15">
            <v>1.0055094796472346</v>
          </cell>
          <cell r="I15">
            <v>1.0473715314843763</v>
          </cell>
          <cell r="J15">
            <v>0.98781593266418333</v>
          </cell>
          <cell r="K15">
            <v>1</v>
          </cell>
          <cell r="L15">
            <v>1.1126908446492032</v>
          </cell>
          <cell r="M15">
            <v>1.0425626197785418</v>
          </cell>
          <cell r="N15">
            <v>1.0473334485383958</v>
          </cell>
          <cell r="O15">
            <v>1.0619131880541577</v>
          </cell>
          <cell r="P15">
            <v>0.97540228568166631</v>
          </cell>
          <cell r="Q15">
            <v>1.0371054841098228</v>
          </cell>
          <cell r="R15">
            <v>1.0477193128234965</v>
          </cell>
          <cell r="S15">
            <v>1.1202738730988977</v>
          </cell>
          <cell r="T15">
            <v>1.1072778189030084</v>
          </cell>
          <cell r="U15">
            <v>1.1082887826670078</v>
          </cell>
          <cell r="V15">
            <v>1.0307094446945462</v>
          </cell>
          <cell r="W15">
            <v>1.0640371353146869</v>
          </cell>
          <cell r="X15">
            <v>1.039007818926428</v>
          </cell>
          <cell r="Y15">
            <v>1.0421733401310576</v>
          </cell>
          <cell r="Z15">
            <v>1.0307094446945462</v>
          </cell>
        </row>
        <row r="16">
          <cell r="C16">
            <v>0.90543026745512145</v>
          </cell>
          <cell r="D16">
            <v>0.87667066117224302</v>
          </cell>
          <cell r="E16">
            <v>0.87667066117224302</v>
          </cell>
          <cell r="F16">
            <v>1.0167621452940465</v>
          </cell>
          <cell r="G16">
            <v>0.92004815979592347</v>
          </cell>
          <cell r="H16">
            <v>0.90367372436163107</v>
          </cell>
          <cell r="I16">
            <v>0.94129608104628559</v>
          </cell>
          <cell r="J16">
            <v>0.8877721403159482</v>
          </cell>
          <cell r="K16">
            <v>0.89872223251308303</v>
          </cell>
          <cell r="L16">
            <v>1</v>
          </cell>
          <cell r="M16">
            <v>0.93697420518205954</v>
          </cell>
          <cell r="N16">
            <v>0.9412618550560532</v>
          </cell>
          <cell r="O16">
            <v>0.95436499110311801</v>
          </cell>
          <cell r="P16">
            <v>0.87661571978619113</v>
          </cell>
          <cell r="Q16">
            <v>0.9320697560307416</v>
          </cell>
          <cell r="R16">
            <v>0.94160863986780607</v>
          </cell>
          <cell r="S16">
            <v>1.0068150362575194</v>
          </cell>
          <cell r="T16">
            <v>0.99513519341672885</v>
          </cell>
          <cell r="U16">
            <v>0.99604376902770042</v>
          </cell>
          <cell r="V16">
            <v>0.92632149320820267</v>
          </cell>
          <cell r="W16">
            <v>0.95627382972684083</v>
          </cell>
          <cell r="X16">
            <v>0.9337794266241084</v>
          </cell>
          <cell r="Y16">
            <v>0.93662435090820051</v>
          </cell>
          <cell r="Z16">
            <v>0.92632149320820267</v>
          </cell>
        </row>
        <row r="17">
          <cell r="C17">
            <v>0.96633425173021814</v>
          </cell>
          <cell r="D17">
            <v>0.935640123627417</v>
          </cell>
          <cell r="E17">
            <v>0.935640123627417</v>
          </cell>
          <cell r="F17">
            <v>1.0851548950554981</v>
          </cell>
          <cell r="G17">
            <v>0.9819354201081264</v>
          </cell>
          <cell r="H17">
            <v>0.96445955434391273</v>
          </cell>
          <cell r="I17">
            <v>1.0046125878816334</v>
          </cell>
          <cell r="J17">
            <v>0.9474883464304642</v>
          </cell>
          <cell r="K17">
            <v>0.95917499920764204</v>
          </cell>
          <cell r="L17">
            <v>1.06726524003475</v>
          </cell>
          <cell r="M17">
            <v>1</v>
          </cell>
          <cell r="N17">
            <v>1.0045760596719528</v>
          </cell>
          <cell r="O17">
            <v>1.0185605813104313</v>
          </cell>
          <cell r="P17">
            <v>0.9355814865958445</v>
          </cell>
          <cell r="Q17">
            <v>0.99476565189928046</v>
          </cell>
          <cell r="R17">
            <v>1.0049461710473084</v>
          </cell>
          <cell r="S17">
            <v>1.0745386913419772</v>
          </cell>
          <cell r="T17">
            <v>1.0620732010689327</v>
          </cell>
          <cell r="U17">
            <v>1.0630428922364659</v>
          </cell>
          <cell r="V17">
            <v>0.98863073079820052</v>
          </cell>
          <cell r="W17">
            <v>1.0205978184223665</v>
          </cell>
          <cell r="X17">
            <v>0.99659032389549029</v>
          </cell>
          <cell r="Y17">
            <v>0.99962661269443265</v>
          </cell>
          <cell r="Z17">
            <v>0.98863073079820052</v>
          </cell>
        </row>
        <row r="18">
          <cell r="C18">
            <v>0.96193239170539002</v>
          </cell>
          <cell r="D18">
            <v>0.93137808194727734</v>
          </cell>
          <cell r="E18">
            <v>0.93137808194727734</v>
          </cell>
          <cell r="F18">
            <v>1.080211781485076</v>
          </cell>
          <cell r="G18">
            <v>0.97746249341118108</v>
          </cell>
          <cell r="H18">
            <v>0.96006623396824708</v>
          </cell>
          <cell r="I18">
            <v>1.0000363618158417</v>
          </cell>
          <cell r="J18">
            <v>0.943172333551199</v>
          </cell>
          <cell r="K18">
            <v>0.95480575111541421</v>
          </cell>
          <cell r="L18">
            <v>1.0624036176845273</v>
          </cell>
          <cell r="M18">
            <v>0.99544478526250457</v>
          </cell>
          <cell r="N18">
            <v>1</v>
          </cell>
          <cell r="O18">
            <v>1.0139208191394142</v>
          </cell>
          <cell r="P18">
            <v>0.93131971201997521</v>
          </cell>
          <cell r="Q18">
            <v>0.99023428074139463</v>
          </cell>
          <cell r="R18">
            <v>1.0003684254385643</v>
          </cell>
          <cell r="S18">
            <v>1.0696439368591673</v>
          </cell>
          <cell r="T18">
            <v>1.0572352295711245</v>
          </cell>
          <cell r="U18">
            <v>1.0582005035871604</v>
          </cell>
          <cell r="V18">
            <v>0.98412730552332772</v>
          </cell>
          <cell r="W18">
            <v>1.0159487761988333</v>
          </cell>
          <cell r="X18">
            <v>0.99205064096483631</v>
          </cell>
          <cell r="Y18">
            <v>0.99507309881629435</v>
          </cell>
          <cell r="Z18">
            <v>0.98412730552332772</v>
          </cell>
        </row>
        <row r="19">
          <cell r="C19">
            <v>0.94872535758941179</v>
          </cell>
          <cell r="D19">
            <v>0.91859054905076643</v>
          </cell>
          <cell r="E19">
            <v>0.91859054905076643</v>
          </cell>
          <cell r="F19">
            <v>1.0653808079430973</v>
          </cell>
          <cell r="G19">
            <v>0.96404223580379989</v>
          </cell>
          <cell r="H19">
            <v>0.94688482162061016</v>
          </cell>
          <cell r="I19">
            <v>0.98630617197962545</v>
          </cell>
          <cell r="J19">
            <v>0.93022286922931086</v>
          </cell>
          <cell r="K19">
            <v>0.94169656356975184</v>
          </cell>
          <cell r="L19">
            <v>1.0478171447216793</v>
          </cell>
          <cell r="M19">
            <v>0.98177763635173065</v>
          </cell>
          <cell r="N19">
            <v>0.98627030940026483</v>
          </cell>
          <cell r="O19">
            <v>1</v>
          </cell>
          <cell r="P19">
            <v>0.91853298052450649</v>
          </cell>
          <cell r="Q19">
            <v>0.97663867044556396</v>
          </cell>
          <cell r="R19">
            <v>0.98663367647154854</v>
          </cell>
          <cell r="S19">
            <v>1.0549580565542083</v>
          </cell>
          <cell r="T19">
            <v>1.0427197169779729</v>
          </cell>
          <cell r="U19">
            <v>1.0436717380804248</v>
          </cell>
          <cell r="V19">
            <v>0.97061554210774137</v>
          </cell>
          <cell r="W19">
            <v>1.0020001138364436</v>
          </cell>
          <cell r="X19">
            <v>0.97843009260512015</v>
          </cell>
          <cell r="Y19">
            <v>0.98141105304542697</v>
          </cell>
          <cell r="Z19">
            <v>0.97061554210774137</v>
          </cell>
        </row>
        <row r="20">
          <cell r="C20">
            <v>1.0328702155557492</v>
          </cell>
          <cell r="D20">
            <v>1.0000626744248498</v>
          </cell>
          <cell r="E20">
            <v>1.0000626744248498</v>
          </cell>
          <cell r="F20">
            <v>1.1598721336437334</v>
          </cell>
          <cell r="G20">
            <v>1.0495455865431271</v>
          </cell>
          <cell r="H20">
            <v>1.0308664377842089</v>
          </cell>
          <cell r="I20">
            <v>1.0737841676805318</v>
          </cell>
          <cell r="J20">
            <v>1.0127266945800129</v>
          </cell>
          <cell r="K20">
            <v>1.0252180199692102</v>
          </cell>
          <cell r="L20">
            <v>1.1407507045891245</v>
          </cell>
          <cell r="M20">
            <v>1.0688539847432694</v>
          </cell>
          <cell r="N20">
            <v>1.0737451243580589</v>
          </cell>
          <cell r="O20">
            <v>1.0886925360360753</v>
          </cell>
          <cell r="P20">
            <v>1</v>
          </cell>
          <cell r="Q20">
            <v>1.0632592309182818</v>
          </cell>
          <cell r="R20">
            <v>1.0741407193764068</v>
          </cell>
          <cell r="S20">
            <v>1.1485249620016902</v>
          </cell>
          <cell r="T20">
            <v>1.1352011730515681</v>
          </cell>
          <cell r="U20">
            <v>1.1362376313199563</v>
          </cell>
          <cell r="V20">
            <v>1.056701896053307</v>
          </cell>
          <cell r="W20">
            <v>1.090870045041034</v>
          </cell>
          <cell r="X20">
            <v>1.0652095388522802</v>
          </cell>
          <cell r="Y20">
            <v>1.0684548882338611</v>
          </cell>
          <cell r="Z20">
            <v>1.056701896053307</v>
          </cell>
        </row>
        <row r="21">
          <cell r="C21">
            <v>0.97141899691170586</v>
          </cell>
          <cell r="D21">
            <v>0.94056335966267368</v>
          </cell>
          <cell r="E21">
            <v>0.94056335966267368</v>
          </cell>
          <cell r="F21">
            <v>1.0908648614712819</v>
          </cell>
          <cell r="G21">
            <v>0.98710225693191389</v>
          </cell>
          <cell r="H21">
            <v>0.96953443507271786</v>
          </cell>
          <cell r="I21">
            <v>1.0098987494829084</v>
          </cell>
          <cell r="J21">
            <v>0.95247392651872242</v>
          </cell>
          <cell r="K21">
            <v>0.96422207318509023</v>
          </cell>
          <cell r="L21">
            <v>1.072881073041724</v>
          </cell>
          <cell r="M21">
            <v>1.0052618906681445</v>
          </cell>
          <cell r="N21">
            <v>1.009862029065782</v>
          </cell>
          <cell r="O21">
            <v>1.0239201357281686</v>
          </cell>
          <cell r="P21">
            <v>0.94050441408945196</v>
          </cell>
          <cell r="Q21">
            <v>1</v>
          </cell>
          <cell r="R21">
            <v>1.01023408792673</v>
          </cell>
          <cell r="S21">
            <v>1.0801927964545097</v>
          </cell>
          <cell r="T21">
            <v>1.0676617141345237</v>
          </cell>
          <cell r="U21">
            <v>1.0686365077109623</v>
          </cell>
          <cell r="V21">
            <v>0.99383279761482846</v>
          </cell>
          <cell r="W21">
            <v>1.0259680925590517</v>
          </cell>
          <cell r="X21">
            <v>1.0018342732207592</v>
          </cell>
          <cell r="Y21">
            <v>1.0048865386393984</v>
          </cell>
          <cell r="Z21">
            <v>0.99383279761482846</v>
          </cell>
        </row>
        <row r="22">
          <cell r="C22">
            <v>0.9615781218641285</v>
          </cell>
          <cell r="D22">
            <v>0.9310350649451562</v>
          </cell>
          <cell r="E22">
            <v>0.9310350649451562</v>
          </cell>
          <cell r="F22">
            <v>1.0798139505567743</v>
          </cell>
          <cell r="G22">
            <v>0.97710250399262533</v>
          </cell>
          <cell r="H22">
            <v>0.95971265141375428</v>
          </cell>
          <cell r="I22">
            <v>0.99966805867290642</v>
          </cell>
          <cell r="J22">
            <v>0.94282497284708855</v>
          </cell>
          <cell r="K22">
            <v>0.95445410594284275</v>
          </cell>
          <cell r="L22">
            <v>1.062012345320442</v>
          </cell>
          <cell r="M22">
            <v>0.99507817315015601</v>
          </cell>
          <cell r="N22">
            <v>0.99963171024874886</v>
          </cell>
          <cell r="O22">
            <v>1.013547402493145</v>
          </cell>
          <cell r="P22">
            <v>0.9309767165149001</v>
          </cell>
          <cell r="Q22">
            <v>0.98986958760445998</v>
          </cell>
          <cell r="R22">
            <v>1</v>
          </cell>
          <cell r="S22">
            <v>1.0692499979597341</v>
          </cell>
          <cell r="T22">
            <v>1.0568458606714117</v>
          </cell>
          <cell r="U22">
            <v>1.0578107791869207</v>
          </cell>
          <cell r="V22">
            <v>0.98376486152277709</v>
          </cell>
          <cell r="W22">
            <v>1.0155746126767631</v>
          </cell>
          <cell r="X22">
            <v>0.99168527888104685</v>
          </cell>
          <cell r="Y22">
            <v>0.99470662359225459</v>
          </cell>
          <cell r="Z22">
            <v>0.98376486152277709</v>
          </cell>
        </row>
        <row r="23">
          <cell r="C23">
            <v>0.89930149515917013</v>
          </cell>
          <cell r="D23">
            <v>0.87073655994546684</v>
          </cell>
          <cell r="E23">
            <v>0.87073655994546684</v>
          </cell>
          <cell r="F23">
            <v>1.0098797779913002</v>
          </cell>
          <cell r="G23">
            <v>0.91382044036199406</v>
          </cell>
          <cell r="H23">
            <v>0.89755684194062102</v>
          </cell>
          <cell r="I23">
            <v>0.93492453643245377</v>
          </cell>
          <cell r="J23">
            <v>0.88176289422129472</v>
          </cell>
          <cell r="K23">
            <v>0.8926388662745508</v>
          </cell>
          <cell r="L23">
            <v>0.99323109408173715</v>
          </cell>
          <cell r="M23">
            <v>0.93063191493934316</v>
          </cell>
          <cell r="N23">
            <v>0.93489054211472922</v>
          </cell>
          <cell r="O23">
            <v>0.94790498426665726</v>
          </cell>
          <cell r="P23">
            <v>0.87068199045248817</v>
          </cell>
          <cell r="Q23">
            <v>0.92576066354291142</v>
          </cell>
          <cell r="R23">
            <v>0.9352349795727174</v>
          </cell>
          <cell r="S23">
            <v>1</v>
          </cell>
          <cell r="T23">
            <v>0.98839921691653876</v>
          </cell>
          <cell r="U23">
            <v>0.98930164246468</v>
          </cell>
          <cell r="V23">
            <v>0.92005131017061159</v>
          </cell>
          <cell r="W23">
            <v>0.94980090214132296</v>
          </cell>
          <cell r="X23">
            <v>0.92745876153688045</v>
          </cell>
          <cell r="Y23">
            <v>0.93028442879614892</v>
          </cell>
          <cell r="Z23">
            <v>0.92005131017061159</v>
          </cell>
        </row>
        <row r="24">
          <cell r="C24">
            <v>0.90985654355805501</v>
          </cell>
          <cell r="D24">
            <v>0.8809563433911467</v>
          </cell>
          <cell r="E24">
            <v>0.8809563433911467</v>
          </cell>
          <cell r="F24">
            <v>1.0217326771481803</v>
          </cell>
          <cell r="G24">
            <v>0.92454589676102283</v>
          </cell>
          <cell r="H24">
            <v>0.90809141344798483</v>
          </cell>
          <cell r="I24">
            <v>0.94589769035743743</v>
          </cell>
          <cell r="J24">
            <v>0.89211209309947426</v>
          </cell>
          <cell r="K24">
            <v>0.90311571579272709</v>
          </cell>
          <cell r="L24">
            <v>1.0048885886213794</v>
          </cell>
          <cell r="M24">
            <v>0.94155468662003861</v>
          </cell>
          <cell r="N24">
            <v>0.94586329705041861</v>
          </cell>
          <cell r="O24">
            <v>0.95903048893926746</v>
          </cell>
          <cell r="P24">
            <v>0.88090113341926013</v>
          </cell>
          <cell r="Q24">
            <v>0.93662626163440532</v>
          </cell>
          <cell r="R24">
            <v>0.94621177715045623</v>
          </cell>
          <cell r="S24">
            <v>1.0117369407876016</v>
          </cell>
          <cell r="T24">
            <v>1</v>
          </cell>
          <cell r="U24">
            <v>1.0009130172633649</v>
          </cell>
          <cell r="V24">
            <v>0.93084989791963935</v>
          </cell>
          <cell r="W24">
            <v>0.96094865908976634</v>
          </cell>
          <cell r="X24">
            <v>0.93834429010398113</v>
          </cell>
          <cell r="Y24">
            <v>0.94120312205255718</v>
          </cell>
          <cell r="Z24">
            <v>0.93084989791963935</v>
          </cell>
        </row>
        <row r="25">
          <cell r="C25">
            <v>0.90902658659163904</v>
          </cell>
          <cell r="D25">
            <v>0.88015274873715155</v>
          </cell>
          <cell r="E25">
            <v>0.88015274873715155</v>
          </cell>
          <cell r="F25">
            <v>1.0208006685153712</v>
          </cell>
          <cell r="G25">
            <v>0.92370254039542765</v>
          </cell>
          <cell r="H25">
            <v>0.90726306660576028</v>
          </cell>
          <cell r="I25">
            <v>0.94503485721831537</v>
          </cell>
          <cell r="J25">
            <v>0.89129832234436557</v>
          </cell>
          <cell r="K25">
            <v>0.90229190770439849</v>
          </cell>
          <cell r="L25">
            <v>1.0039719449037481</v>
          </cell>
          <cell r="M25">
            <v>0.94069581510127587</v>
          </cell>
          <cell r="N25">
            <v>0.94500049528433561</v>
          </cell>
          <cell r="O25">
            <v>0.95815567626584563</v>
          </cell>
          <cell r="P25">
            <v>0.88009758912694136</v>
          </cell>
          <cell r="Q25">
            <v>0.93577188574814563</v>
          </cell>
          <cell r="R25">
            <v>0.94534865750625408</v>
          </cell>
          <cell r="S25">
            <v>1.0108140501097995</v>
          </cell>
          <cell r="T25">
            <v>0.99908781557676074</v>
          </cell>
          <cell r="U25">
            <v>1</v>
          </cell>
          <cell r="V25">
            <v>0.93000079114238332</v>
          </cell>
          <cell r="W25">
            <v>0.96007209669141202</v>
          </cell>
          <cell r="X25">
            <v>0.93748834705891282</v>
          </cell>
          <cell r="Y25">
            <v>0.94034457122551673</v>
          </cell>
          <cell r="Z25">
            <v>0.93000079114238332</v>
          </cell>
        </row>
        <row r="26">
          <cell r="C26">
            <v>0.97744711106645388</v>
          </cell>
          <cell r="D26">
            <v>0.94640000000000002</v>
          </cell>
          <cell r="E26">
            <v>0.94640000000000002</v>
          </cell>
          <cell r="F26">
            <v>1.0976341936886445</v>
          </cell>
          <cell r="G26">
            <v>0.9932276931300037</v>
          </cell>
          <cell r="H26">
            <v>0.9755508546302496</v>
          </cell>
          <cell r="I26">
            <v>1.0161656486952713</v>
          </cell>
          <cell r="J26">
            <v>0.95838447755460854</v>
          </cell>
          <cell r="K26">
            <v>0.97020552702546825</v>
          </cell>
          <cell r="L26">
            <v>1.0795388073492937</v>
          </cell>
          <cell r="M26">
            <v>1.0115000159792931</v>
          </cell>
          <cell r="N26">
            <v>1.0161287004105954</v>
          </cell>
          <cell r="O26">
            <v>1.0302740442713794</v>
          </cell>
          <cell r="P26">
            <v>0.94634068864162746</v>
          </cell>
          <cell r="Q26">
            <v>1.006205472791774</v>
          </cell>
          <cell r="R26">
            <v>1.0165030680726819</v>
          </cell>
          <cell r="S26">
            <v>1.0868959034627785</v>
          </cell>
          <cell r="T26">
            <v>1.0742870598524041</v>
          </cell>
          <cell r="U26">
            <v>1.0752679024838592</v>
          </cell>
          <cell r="V26">
            <v>1</v>
          </cell>
          <cell r="W26">
            <v>1.0323347096426554</v>
          </cell>
          <cell r="X26">
            <v>1.0080511285450973</v>
          </cell>
          <cell r="Y26">
            <v>1.0111223347137452</v>
          </cell>
          <cell r="Z26">
            <v>1</v>
          </cell>
        </row>
        <row r="27">
          <cell r="C27">
            <v>0.94683158663220679</v>
          </cell>
          <cell r="D27">
            <v>0.9167569308287602</v>
          </cell>
          <cell r="E27">
            <v>0.9167569308287602</v>
          </cell>
          <cell r="F27">
            <v>1.0632541785489249</v>
          </cell>
          <cell r="G27">
            <v>0.96211789049872332</v>
          </cell>
          <cell r="H27">
            <v>0.94499472459657818</v>
          </cell>
          <cell r="I27">
            <v>0.98433738515584634</v>
          </cell>
          <cell r="J27">
            <v>0.92836603148445451</v>
          </cell>
          <cell r="K27">
            <v>0.93981682293847002</v>
          </cell>
          <cell r="L27">
            <v>1.0457255745309371</v>
          </cell>
          <cell r="M27">
            <v>0.97981788903467726</v>
          </cell>
          <cell r="N27">
            <v>0.9843015941625467</v>
          </cell>
          <cell r="O27">
            <v>0.99800387863352058</v>
          </cell>
          <cell r="P27">
            <v>0.91669947721626555</v>
          </cell>
          <cell r="Q27">
            <v>0.97468918112815761</v>
          </cell>
          <cell r="R27">
            <v>0.98466423590905561</v>
          </cell>
          <cell r="S27">
            <v>1.0528522322367808</v>
          </cell>
          <cell r="T27">
            <v>1.0406383218716639</v>
          </cell>
          <cell r="U27">
            <v>1.0415884426244519</v>
          </cell>
          <cell r="V27">
            <v>0.96867807568550313</v>
          </cell>
          <cell r="W27">
            <v>1</v>
          </cell>
          <cell r="X27">
            <v>0.97647702739166464</v>
          </cell>
          <cell r="Y27">
            <v>0.97945203747314391</v>
          </cell>
          <cell r="Z27">
            <v>0.96867807568550313</v>
          </cell>
        </row>
        <row r="28">
          <cell r="C28">
            <v>0.9696404114711783</v>
          </cell>
          <cell r="D28">
            <v>0.93884126826575032</v>
          </cell>
          <cell r="E28">
            <v>0.93884126826575032</v>
          </cell>
          <cell r="F28">
            <v>1.0888675808268184</v>
          </cell>
          <cell r="G28">
            <v>0.98529495677814671</v>
          </cell>
          <cell r="H28">
            <v>0.9677593001043957</v>
          </cell>
          <cell r="I28">
            <v>1.0080497108930233</v>
          </cell>
          <cell r="J28">
            <v>0.95073002788839511</v>
          </cell>
          <cell r="K28">
            <v>0.96245666469889191</v>
          </cell>
          <cell r="L28">
            <v>1.070916719182065</v>
          </cell>
          <cell r="M28">
            <v>1.0034213417717943</v>
          </cell>
          <cell r="N28">
            <v>1.008013057707853</v>
          </cell>
          <cell r="O28">
            <v>1.0220454251743718</v>
          </cell>
          <cell r="P28">
            <v>0.93878243061685229</v>
          </cell>
          <cell r="Q28">
            <v>0.99816908517726965</v>
          </cell>
          <cell r="R28">
            <v>1.0083844353607174</v>
          </cell>
          <cell r="S28">
            <v>1.0782150554520746</v>
          </cell>
          <cell r="T28">
            <v>1.065706916476453</v>
          </cell>
          <cell r="U28">
            <v>1.0666799252888834</v>
          </cell>
          <cell r="V28">
            <v>0.99201317441435988</v>
          </cell>
          <cell r="W28">
            <v>1.0240896323707371</v>
          </cell>
          <cell r="X28">
            <v>1</v>
          </cell>
          <cell r="Y28">
            <v>1.0030466769806414</v>
          </cell>
          <cell r="Z28">
            <v>0.99201317441435988</v>
          </cell>
        </row>
        <row r="29">
          <cell r="C29">
            <v>0.96669520344753834</v>
          </cell>
          <cell r="D29">
            <v>0.93598961026603322</v>
          </cell>
          <cell r="E29">
            <v>0.93598961026603322</v>
          </cell>
          <cell r="F29">
            <v>1.085560229464609</v>
          </cell>
          <cell r="G29">
            <v>0.98230219927956819</v>
          </cell>
          <cell r="H29">
            <v>0.96481980581156268</v>
          </cell>
          <cell r="I29">
            <v>1.0049878375824364</v>
          </cell>
          <cell r="J29">
            <v>0.94784225869754213</v>
          </cell>
          <cell r="K29">
            <v>0.95953327675245081</v>
          </cell>
          <cell r="L29">
            <v>1.0676638921787023</v>
          </cell>
          <cell r="M29">
            <v>1.0003735267757237</v>
          </cell>
          <cell r="N29">
            <v>1.0049512957284912</v>
          </cell>
          <cell r="O29">
            <v>1.0189410409602475</v>
          </cell>
          <cell r="P29">
            <v>0.93593095133195936</v>
          </cell>
          <cell r="Q29">
            <v>0.995137223505835</v>
          </cell>
          <cell r="R29">
            <v>1.0053215453503557</v>
          </cell>
          <cell r="S29">
            <v>1.0749400603147445</v>
          </cell>
          <cell r="T29">
            <v>1.0624699138473104</v>
          </cell>
          <cell r="U29">
            <v>1.0634399672204589</v>
          </cell>
          <cell r="V29">
            <v>0.98900001084745692</v>
          </cell>
          <cell r="W29">
            <v>1.0209790390347924</v>
          </cell>
          <cell r="X29">
            <v>0.99696257706589242</v>
          </cell>
          <cell r="Y29">
            <v>1</v>
          </cell>
          <cell r="Z29">
            <v>0.98900001084745692</v>
          </cell>
        </row>
        <row r="30">
          <cell r="C30">
            <v>0.97744711106645388</v>
          </cell>
          <cell r="D30">
            <v>0.94640000000000002</v>
          </cell>
          <cell r="E30">
            <v>0.94640000000000002</v>
          </cell>
          <cell r="F30">
            <v>1.0976341936886445</v>
          </cell>
          <cell r="G30">
            <v>0.9932276931300037</v>
          </cell>
          <cell r="H30">
            <v>0.9755508546302496</v>
          </cell>
          <cell r="I30">
            <v>1.0161656486952713</v>
          </cell>
          <cell r="J30">
            <v>0.95838447755460854</v>
          </cell>
          <cell r="K30">
            <v>0.97020552702546825</v>
          </cell>
          <cell r="L30">
            <v>1.0795388073492937</v>
          </cell>
          <cell r="M30">
            <v>1.0115000159792931</v>
          </cell>
          <cell r="N30">
            <v>1.0161287004105954</v>
          </cell>
          <cell r="O30">
            <v>1.0302740442713794</v>
          </cell>
          <cell r="P30">
            <v>0.94634068864162746</v>
          </cell>
          <cell r="Q30">
            <v>1.006205472791774</v>
          </cell>
          <cell r="R30">
            <v>1.0165030680726819</v>
          </cell>
          <cell r="S30">
            <v>1.0868959034627785</v>
          </cell>
          <cell r="T30">
            <v>1.0742870598524041</v>
          </cell>
          <cell r="U30">
            <v>1.0752679024838592</v>
          </cell>
          <cell r="V30">
            <v>1</v>
          </cell>
          <cell r="W30">
            <v>1.0323347096426554</v>
          </cell>
          <cell r="X30">
            <v>1.0080511285450973</v>
          </cell>
          <cell r="Y30">
            <v>1.0111223347137452</v>
          </cell>
          <cell r="Z30">
            <v>1</v>
          </cell>
        </row>
        <row r="35">
          <cell r="C35">
            <v>1</v>
          </cell>
          <cell r="D35">
            <v>1.0564883797632827</v>
          </cell>
          <cell r="E35">
            <v>1.0319598161524466</v>
          </cell>
          <cell r="F35">
            <v>0.98631379372443007</v>
          </cell>
          <cell r="G35">
            <v>1.0319598161524466</v>
          </cell>
          <cell r="H35">
            <v>0.99329849279588001</v>
          </cell>
          <cell r="I35">
            <v>0.99618373310284902</v>
          </cell>
          <cell r="J35">
            <v>0.99593490107989358</v>
          </cell>
          <cell r="K35">
            <v>0.99953652538857651</v>
          </cell>
          <cell r="L35">
            <v>0.99953652538857651</v>
          </cell>
          <cell r="M35">
            <v>1.016987679079665</v>
          </cell>
          <cell r="N35">
            <v>0.99108442069876046</v>
          </cell>
          <cell r="O35">
            <v>1.0072822285418261</v>
          </cell>
          <cell r="P35">
            <v>1.0080951997231959</v>
          </cell>
          <cell r="Q35">
            <v>1.0221479140528664</v>
          </cell>
          <cell r="R35">
            <v>0.99127258324581358</v>
          </cell>
          <cell r="S35">
            <v>1.0433678429060247</v>
          </cell>
          <cell r="T35">
            <v>1.0193878386773862</v>
          </cell>
          <cell r="U35">
            <v>1.032011785131977</v>
          </cell>
          <cell r="V35">
            <v>0.99538462572361075</v>
          </cell>
          <cell r="W35">
            <v>0.96783410234161693</v>
          </cell>
          <cell r="X35">
            <v>0.98735739841575454</v>
          </cell>
          <cell r="Y35">
            <v>0.96697895601099526</v>
          </cell>
          <cell r="Z35">
            <v>0.98303921657991655</v>
          </cell>
        </row>
        <row r="36">
          <cell r="C36">
            <v>0.94653194408447772</v>
          </cell>
          <cell r="D36">
            <v>1</v>
          </cell>
          <cell r="E36">
            <v>0.97678293099983549</v>
          </cell>
          <cell r="F36">
            <v>0.93357751265132127</v>
          </cell>
          <cell r="G36">
            <v>0.97678293099983549</v>
          </cell>
          <cell r="H36">
            <v>0.94018875344226593</v>
          </cell>
          <cell r="I36">
            <v>0.94291972555917214</v>
          </cell>
          <cell r="J36">
            <v>0.94268419810073367</v>
          </cell>
          <cell r="K36">
            <v>0.94609325055949323</v>
          </cell>
          <cell r="L36">
            <v>0.94609325055949323</v>
          </cell>
          <cell r="M36">
            <v>0.96261132498923629</v>
          </cell>
          <cell r="N36">
            <v>0.93809306347583621</v>
          </cell>
          <cell r="O36">
            <v>0.95342480602343982</v>
          </cell>
          <cell r="P36">
            <v>0.9541943092162265</v>
          </cell>
          <cell r="Q36">
            <v>0.96749565223035339</v>
          </cell>
          <cell r="R36">
            <v>0.93827116533730215</v>
          </cell>
          <cell r="S36">
            <v>0.98758099274106748</v>
          </cell>
          <cell r="T36">
            <v>0.96488315271938041</v>
          </cell>
          <cell r="U36">
            <v>0.97683212129906261</v>
          </cell>
          <cell r="V36">
            <v>0.94216334489796949</v>
          </cell>
          <cell r="W36">
            <v>0.91608589444066602</v>
          </cell>
          <cell r="X36">
            <v>0.93456531782865637</v>
          </cell>
          <cell r="Y36">
            <v>0.91527647112186605</v>
          </cell>
          <cell r="Z36">
            <v>0.93047802078067032</v>
          </cell>
        </row>
        <row r="37">
          <cell r="C37">
            <v>0.96902997999320817</v>
          </cell>
          <cell r="D37">
            <v>1.0237689135050707</v>
          </cell>
          <cell r="E37">
            <v>1</v>
          </cell>
          <cell r="F37">
            <v>0.95576763579980961</v>
          </cell>
          <cell r="G37">
            <v>1</v>
          </cell>
          <cell r="H37">
            <v>0.96253601860127547</v>
          </cell>
          <cell r="I37">
            <v>0.96533190295821314</v>
          </cell>
          <cell r="J37">
            <v>0.96509077726798698</v>
          </cell>
          <cell r="K37">
            <v>0.9685808591997731</v>
          </cell>
          <cell r="L37">
            <v>0.9685808591997731</v>
          </cell>
          <cell r="M37">
            <v>0.98549155031190694</v>
          </cell>
          <cell r="N37">
            <v>0.96039051636130013</v>
          </cell>
          <cell r="O37">
            <v>0.97608667777139979</v>
          </cell>
          <cell r="P37">
            <v>0.97687447121901771</v>
          </cell>
          <cell r="Q37">
            <v>0.99049197270474865</v>
          </cell>
          <cell r="R37">
            <v>0.96057285151050642</v>
          </cell>
          <cell r="S37">
            <v>1.0110547199367819</v>
          </cell>
          <cell r="T37">
            <v>0.9878173769188674</v>
          </cell>
          <cell r="U37">
            <v>1.0000503594991947</v>
          </cell>
          <cell r="V37">
            <v>0.96455754395049742</v>
          </cell>
          <cell r="W37">
            <v>0.93786026082884155</v>
          </cell>
          <cell r="X37">
            <v>0.95677892003296472</v>
          </cell>
          <cell r="Y37">
            <v>0.93703159839718797</v>
          </cell>
          <cell r="Z37">
            <v>0.95259447237497552</v>
          </cell>
        </row>
        <row r="38">
          <cell r="C38">
            <v>1.0138761176845041</v>
          </cell>
          <cell r="D38">
            <v>1.0711483368531891</v>
          </cell>
          <cell r="E38">
            <v>1.0462794120070571</v>
          </cell>
          <cell r="F38">
            <v>1</v>
          </cell>
          <cell r="G38">
            <v>1.0462794120070571</v>
          </cell>
          <cell r="H38">
            <v>1.0070816195777563</v>
          </cell>
          <cell r="I38">
            <v>1.0100068958187729</v>
          </cell>
          <cell r="J38">
            <v>1.0097546109733833</v>
          </cell>
          <cell r="K38">
            <v>1.0134062118448288</v>
          </cell>
          <cell r="L38">
            <v>1.0134062118448288</v>
          </cell>
          <cell r="M38">
            <v>1.0310995197982653</v>
          </cell>
          <cell r="N38">
            <v>1.0048368247556552</v>
          </cell>
          <cell r="O38">
            <v>1.0212593952865821</v>
          </cell>
          <cell r="P38">
            <v>1.0220836473517387</v>
          </cell>
          <cell r="Q38">
            <v>1.0363313587992347</v>
          </cell>
          <cell r="R38">
            <v>1.005027598268355</v>
          </cell>
          <cell r="S38">
            <v>1.057845737882416</v>
          </cell>
          <cell r="T38">
            <v>1.0335329842930261</v>
          </cell>
          <cell r="U38">
            <v>1.0463321021142638</v>
          </cell>
          <cell r="V38">
            <v>1.0091966999314976</v>
          </cell>
          <cell r="W38">
            <v>0.98126388224478556</v>
          </cell>
          <cell r="X38">
            <v>1.0010580858728375</v>
          </cell>
          <cell r="Y38">
            <v>0.98039686980304286</v>
          </cell>
          <cell r="Z38">
            <v>0.99667998443766226</v>
          </cell>
        </row>
        <row r="39">
          <cell r="C39">
            <v>0.96902997999320817</v>
          </cell>
          <cell r="D39">
            <v>1.0237689135050707</v>
          </cell>
          <cell r="E39">
            <v>1</v>
          </cell>
          <cell r="F39">
            <v>0.95576763579980961</v>
          </cell>
          <cell r="G39">
            <v>1</v>
          </cell>
          <cell r="H39">
            <v>0.96253601860127547</v>
          </cell>
          <cell r="I39">
            <v>0.96533190295821314</v>
          </cell>
          <cell r="J39">
            <v>0.96509077726798698</v>
          </cell>
          <cell r="K39">
            <v>0.9685808591997731</v>
          </cell>
          <cell r="L39">
            <v>0.9685808591997731</v>
          </cell>
          <cell r="M39">
            <v>0.98549155031190694</v>
          </cell>
          <cell r="N39">
            <v>0.96039051636130013</v>
          </cell>
          <cell r="O39">
            <v>0.97608667777139979</v>
          </cell>
          <cell r="P39">
            <v>0.97687447121901771</v>
          </cell>
          <cell r="Q39">
            <v>0.99049197270474865</v>
          </cell>
          <cell r="R39">
            <v>0.96057285151050642</v>
          </cell>
          <cell r="S39">
            <v>1.0110547199367819</v>
          </cell>
          <cell r="T39">
            <v>0.9878173769188674</v>
          </cell>
          <cell r="U39">
            <v>1.0000503594991947</v>
          </cell>
          <cell r="V39">
            <v>0.96455754395049742</v>
          </cell>
          <cell r="W39">
            <v>0.93786026082884155</v>
          </cell>
          <cell r="X39">
            <v>0.95677892003296472</v>
          </cell>
          <cell r="Y39">
            <v>0.93703159839718797</v>
          </cell>
          <cell r="Z39">
            <v>0.95259447237497552</v>
          </cell>
        </row>
        <row r="40">
          <cell r="C40">
            <v>1.0067467203994813</v>
          </cell>
          <cell r="D40">
            <v>1.0636162114668466</v>
          </cell>
          <cell r="E40">
            <v>1.0389221604955272</v>
          </cell>
          <cell r="F40">
            <v>0.99296817711684038</v>
          </cell>
          <cell r="G40">
            <v>1.0389221604955272</v>
          </cell>
          <cell r="H40">
            <v>1</v>
          </cell>
          <cell r="I40">
            <v>1.0029047062166054</v>
          </cell>
          <cell r="J40">
            <v>1.0026541953935646</v>
          </cell>
          <cell r="K40">
            <v>1.0062801188544421</v>
          </cell>
          <cell r="L40">
            <v>1.0062801188544421</v>
          </cell>
          <cell r="M40">
            <v>1.023849010600133</v>
          </cell>
          <cell r="N40">
            <v>0.99777099017749693</v>
          </cell>
          <cell r="O40">
            <v>1.0140780801011642</v>
          </cell>
          <cell r="P40">
            <v>1.0148965361717874</v>
          </cell>
          <cell r="Q40">
            <v>1.0290440602358941</v>
          </cell>
          <cell r="R40">
            <v>0.99796042220464454</v>
          </cell>
          <cell r="S40">
            <v>1.0504071540159214</v>
          </cell>
          <cell r="T40">
            <v>1.0262653634035741</v>
          </cell>
          <cell r="U40">
            <v>1.0389744800952321</v>
          </cell>
          <cell r="V40">
            <v>1.0021002074833103</v>
          </cell>
          <cell r="W40">
            <v>0.9743638084231987</v>
          </cell>
          <cell r="X40">
            <v>0.99401882271722486</v>
          </cell>
          <cell r="Y40">
            <v>0.97350289265938372</v>
          </cell>
          <cell r="Z40">
            <v>0.98967150731590636</v>
          </cell>
        </row>
        <row r="41">
          <cell r="C41">
            <v>1.0038308865828036</v>
          </cell>
          <cell r="D41">
            <v>1.0605356669222059</v>
          </cell>
          <cell r="E41">
            <v>1.0359131371661374</v>
          </cell>
          <cell r="F41">
            <v>0.99009225000324319</v>
          </cell>
          <cell r="G41">
            <v>1.0359131371661374</v>
          </cell>
          <cell r="H41">
            <v>0.99710370666465098</v>
          </cell>
          <cell r="I41">
            <v>1</v>
          </cell>
          <cell r="J41">
            <v>0.99975021472978642</v>
          </cell>
          <cell r="K41">
            <v>1.0033656364527099</v>
          </cell>
          <cell r="L41">
            <v>1.0033656364527099</v>
          </cell>
          <cell r="M41">
            <v>1.020883643534328</v>
          </cell>
          <cell r="N41">
            <v>0.99488115270844113</v>
          </cell>
          <cell r="O41">
            <v>1.0111410125162437</v>
          </cell>
          <cell r="P41">
            <v>1.0119570980980044</v>
          </cell>
          <cell r="Q41">
            <v>1.0260636467824524</v>
          </cell>
          <cell r="R41">
            <v>0.9950700360848711</v>
          </cell>
          <cell r="S41">
            <v>1.0473648667763422</v>
          </cell>
          <cell r="T41">
            <v>1.0232929978712488</v>
          </cell>
          <cell r="U41">
            <v>1.0359653052329345</v>
          </cell>
          <cell r="V41">
            <v>0.99919783133102447</v>
          </cell>
          <cell r="W41">
            <v>0.9715417650186573</v>
          </cell>
          <cell r="X41">
            <v>0.99113985262577742</v>
          </cell>
          <cell r="Y41">
            <v>0.97068334271943135</v>
          </cell>
          <cell r="Z41">
            <v>0.98680512832508238</v>
          </cell>
        </row>
        <row r="42">
          <cell r="C42">
            <v>1.0040816913994064</v>
          </cell>
          <cell r="D42">
            <v>1.0608006392965352</v>
          </cell>
          <cell r="E42">
            <v>1.0361719576585688</v>
          </cell>
          <cell r="F42">
            <v>0.99033962225339089</v>
          </cell>
          <cell r="G42">
            <v>1.0361719576585688</v>
          </cell>
          <cell r="H42">
            <v>0.99735283071096825</v>
          </cell>
          <cell r="I42">
            <v>1.0002498476784834</v>
          </cell>
          <cell r="J42">
            <v>1</v>
          </cell>
          <cell r="K42">
            <v>1.0036163250276475</v>
          </cell>
          <cell r="L42">
            <v>1.0036163250276475</v>
          </cell>
          <cell r="M42">
            <v>1.0211387089426667</v>
          </cell>
          <cell r="N42">
            <v>0.99512972145481227</v>
          </cell>
          <cell r="O42">
            <v>1.0113936437508402</v>
          </cell>
          <cell r="P42">
            <v>1.012209933229689</v>
          </cell>
          <cell r="Q42">
            <v>1.0263200064025773</v>
          </cell>
          <cell r="R42">
            <v>0.99531865202331538</v>
          </cell>
          <cell r="S42">
            <v>1.0476265484568315</v>
          </cell>
          <cell r="T42">
            <v>1.0235486652511754</v>
          </cell>
          <cell r="U42">
            <v>1.0362241387594362</v>
          </cell>
          <cell r="V42">
            <v>0.99944747858952809</v>
          </cell>
          <cell r="W42">
            <v>0.97178450247319681</v>
          </cell>
          <cell r="X42">
            <v>0.99138748661700837</v>
          </cell>
          <cell r="Y42">
            <v>0.97092586569915229</v>
          </cell>
          <cell r="Z42">
            <v>0.98705167929550996</v>
          </cell>
        </row>
        <row r="43">
          <cell r="C43">
            <v>1.0004636895197434</v>
          </cell>
          <cell r="D43">
            <v>1.0569782623527098</v>
          </cell>
          <cell r="E43">
            <v>1.0324383251039928</v>
          </cell>
          <cell r="F43">
            <v>0.98677113709375852</v>
          </cell>
          <cell r="G43">
            <v>1.0324383251039928</v>
          </cell>
          <cell r="H43">
            <v>0.99375907489696647</v>
          </cell>
          <cell r="I43">
            <v>0.99664565305962771</v>
          </cell>
          <cell r="J43">
            <v>0.99639670565587102</v>
          </cell>
          <cell r="K43">
            <v>1</v>
          </cell>
          <cell r="L43">
            <v>1</v>
          </cell>
          <cell r="M43">
            <v>1.0174592456081626</v>
          </cell>
          <cell r="N43">
            <v>0.99154397615781953</v>
          </cell>
          <cell r="O43">
            <v>1.0077492947546247</v>
          </cell>
          <cell r="P43">
            <v>1.0085626429022112</v>
          </cell>
          <cell r="Q43">
            <v>1.0226218733282404</v>
          </cell>
          <cell r="R43">
            <v>0.99173222595387367</v>
          </cell>
          <cell r="S43">
            <v>1.0438516416400176</v>
          </cell>
          <cell r="T43">
            <v>1.0198605181347349</v>
          </cell>
          <cell r="U43">
            <v>1.0324903181809946</v>
          </cell>
          <cell r="V43">
            <v>0.9958461751426726</v>
          </cell>
          <cell r="W43">
            <v>0.96828287687172299</v>
          </cell>
          <cell r="X43">
            <v>0.98781522569364111</v>
          </cell>
          <cell r="Y43">
            <v>0.96742733401871006</v>
          </cell>
          <cell r="Z43">
            <v>0.98349504156214151</v>
          </cell>
        </row>
        <row r="44">
          <cell r="C44">
            <v>1.0004636895197434</v>
          </cell>
          <cell r="D44">
            <v>1.0569782623527098</v>
          </cell>
          <cell r="E44">
            <v>1.0324383251039928</v>
          </cell>
          <cell r="F44">
            <v>0.98677113709375852</v>
          </cell>
          <cell r="G44">
            <v>1.0324383251039928</v>
          </cell>
          <cell r="H44">
            <v>0.99375907489696647</v>
          </cell>
          <cell r="I44">
            <v>0.99664565305962771</v>
          </cell>
          <cell r="J44">
            <v>0.99639670565587102</v>
          </cell>
          <cell r="K44">
            <v>1</v>
          </cell>
          <cell r="L44">
            <v>1</v>
          </cell>
          <cell r="M44">
            <v>1.0174592456081626</v>
          </cell>
          <cell r="N44">
            <v>0.99154397615781953</v>
          </cell>
          <cell r="O44">
            <v>1.0077492947546247</v>
          </cell>
          <cell r="P44">
            <v>1.0085626429022112</v>
          </cell>
          <cell r="Q44">
            <v>1.0226218733282404</v>
          </cell>
          <cell r="R44">
            <v>0.99173222595387367</v>
          </cell>
          <cell r="S44">
            <v>1.0438516416400176</v>
          </cell>
          <cell r="T44">
            <v>1.0198605181347349</v>
          </cell>
          <cell r="U44">
            <v>1.0324903181809946</v>
          </cell>
          <cell r="V44">
            <v>0.9958461751426726</v>
          </cell>
          <cell r="W44">
            <v>0.96828287687172299</v>
          </cell>
          <cell r="X44">
            <v>0.98781522569364111</v>
          </cell>
          <cell r="Y44">
            <v>0.96742733401871006</v>
          </cell>
          <cell r="Z44">
            <v>0.98349504156214151</v>
          </cell>
        </row>
        <row r="45">
          <cell r="C45">
            <v>0.983296081723391</v>
          </cell>
          <cell r="D45">
            <v>1.0388408842075298</v>
          </cell>
          <cell r="E45">
            <v>1.0147220437186917</v>
          </cell>
          <cell r="F45">
            <v>0.96983848871896494</v>
          </cell>
          <cell r="G45">
            <v>1.0147220437186917</v>
          </cell>
          <cell r="H45">
            <v>0.97670651594793878</v>
          </cell>
          <cell r="I45">
            <v>0.9795435614366117</v>
          </cell>
          <cell r="J45">
            <v>0.97929888588343228</v>
          </cell>
          <cell r="K45">
            <v>0.98284034895399996</v>
          </cell>
          <cell r="L45">
            <v>0.98284034895399996</v>
          </cell>
          <cell r="M45">
            <v>1</v>
          </cell>
          <cell r="N45">
            <v>0.97452942753018801</v>
          </cell>
          <cell r="O45">
            <v>0.99045666851478276</v>
          </cell>
          <cell r="P45">
            <v>0.99125605989197774</v>
          </cell>
          <cell r="Q45">
            <v>1.0050740388299211</v>
          </cell>
          <cell r="R45">
            <v>0.97471444702543242</v>
          </cell>
          <cell r="S45">
            <v>1.0259395117256807</v>
          </cell>
          <cell r="T45">
            <v>1.0023600675279503</v>
          </cell>
          <cell r="U45">
            <v>1.0147731446126351</v>
          </cell>
          <cell r="V45">
            <v>0.97875780228173048</v>
          </cell>
          <cell r="W45">
            <v>0.95166748059078721</v>
          </cell>
          <cell r="X45">
            <v>0.97086466112281244</v>
          </cell>
          <cell r="Y45">
            <v>0.95082661855458683</v>
          </cell>
          <cell r="Z45">
            <v>0.96661860984346382</v>
          </cell>
        </row>
        <row r="46">
          <cell r="C46">
            <v>1.0089957819082189</v>
          </cell>
          <cell r="D46">
            <v>1.0659923188162008</v>
          </cell>
          <cell r="E46">
            <v>1.0412431015965995</v>
          </cell>
          <cell r="F46">
            <v>0.995186457505843</v>
          </cell>
          <cell r="G46">
            <v>1.0412431015965995</v>
          </cell>
          <cell r="H46">
            <v>1.0022339894068344</v>
          </cell>
          <cell r="I46">
            <v>1.0051451847063575</v>
          </cell>
          <cell r="J46">
            <v>1.0048941142447918</v>
          </cell>
          <cell r="K46">
            <v>1.0085281379802711</v>
          </cell>
          <cell r="L46">
            <v>1.0085281379802711</v>
          </cell>
          <cell r="M46">
            <v>1.0261362784440113</v>
          </cell>
          <cell r="N46">
            <v>1</v>
          </cell>
          <cell r="O46">
            <v>1.016343519789813</v>
          </cell>
          <cell r="P46">
            <v>1.0171638042826281</v>
          </cell>
          <cell r="Q46">
            <v>1.031342933765627</v>
          </cell>
          <cell r="R46">
            <v>1.0001898552162896</v>
          </cell>
          <cell r="S46">
            <v>1.0527537524708561</v>
          </cell>
          <cell r="T46">
            <v>1.0285580293540186</v>
          </cell>
          <cell r="U46">
            <v>1.041295538077736</v>
          </cell>
          <cell r="V46">
            <v>1.0043388887314144</v>
          </cell>
          <cell r="W46">
            <v>0.9765405268496189</v>
          </cell>
          <cell r="X46">
            <v>0.99623945023736904</v>
          </cell>
          <cell r="Y46">
            <v>0.97567768780910735</v>
          </cell>
          <cell r="Z46">
            <v>0.9918824229794958</v>
          </cell>
        </row>
        <row r="47">
          <cell r="C47">
            <v>0.99277041891986118</v>
          </cell>
          <cell r="D47">
            <v>1.0488504113615595</v>
          </cell>
          <cell r="E47">
            <v>1.0244991789901272</v>
          </cell>
          <cell r="F47">
            <v>0.97918315818224</v>
          </cell>
          <cell r="G47">
            <v>1.0244991789901272</v>
          </cell>
          <cell r="H47">
            <v>0.98611736080543255</v>
          </cell>
          <cell r="I47">
            <v>0.98898174203366651</v>
          </cell>
          <cell r="J47">
            <v>0.98873470896199644</v>
          </cell>
          <cell r="K47">
            <v>0.99231029503571955</v>
          </cell>
          <cell r="L47">
            <v>0.99231029503571955</v>
          </cell>
          <cell r="M47">
            <v>1.0096352841962564</v>
          </cell>
          <cell r="N47">
            <v>0.98391929552205637</v>
          </cell>
          <cell r="O47">
            <v>1</v>
          </cell>
          <cell r="P47">
            <v>1.0008070937402984</v>
          </cell>
          <cell r="Q47">
            <v>1.0147582128323265</v>
          </cell>
          <cell r="R47">
            <v>0.98410609773271929</v>
          </cell>
          <cell r="S47">
            <v>1.035824730489326</v>
          </cell>
          <cell r="T47">
            <v>1.0120180916455608</v>
          </cell>
          <cell r="U47">
            <v>1.0245507722557066</v>
          </cell>
          <cell r="V47">
            <v>0.98818841186601825</v>
          </cell>
          <cell r="W47">
            <v>0.96083706722661477</v>
          </cell>
          <cell r="X47">
            <v>0.98021921804883294</v>
          </cell>
          <cell r="Y47">
            <v>0.95998810324572581</v>
          </cell>
          <cell r="Z47">
            <v>0.97593225485869584</v>
          </cell>
        </row>
        <row r="48">
          <cell r="C48">
            <v>0.99196980629863263</v>
          </cell>
          <cell r="D48">
            <v>1.0480045734305399</v>
          </cell>
          <cell r="E48">
            <v>1.0236729789367149</v>
          </cell>
          <cell r="F48">
            <v>0.97839350291049232</v>
          </cell>
          <cell r="G48">
            <v>1.0236729789367149</v>
          </cell>
          <cell r="H48">
            <v>0.98532211349545284</v>
          </cell>
          <cell r="I48">
            <v>0.98818418476388181</v>
          </cell>
          <cell r="J48">
            <v>0.9879373509102698</v>
          </cell>
          <cell r="K48">
            <v>0.99151005347811449</v>
          </cell>
          <cell r="L48">
            <v>0.99151005347811449</v>
          </cell>
          <cell r="M48">
            <v>1.0088210710247512</v>
          </cell>
          <cell r="N48">
            <v>0.98312582082614197</v>
          </cell>
          <cell r="O48">
            <v>0.99919355713469016</v>
          </cell>
          <cell r="P48">
            <v>1</v>
          </cell>
          <cell r="Q48">
            <v>1.0139398683115735</v>
          </cell>
          <cell r="R48">
            <v>0.98331247239149489</v>
          </cell>
          <cell r="S48">
            <v>1.0349893970257114</v>
          </cell>
          <cell r="T48">
            <v>1.0112019568759887</v>
          </cell>
          <cell r="U48">
            <v>1.0237245305952734</v>
          </cell>
          <cell r="V48">
            <v>0.98739149437168705</v>
          </cell>
          <cell r="W48">
            <v>0.96006220702902467</v>
          </cell>
          <cell r="X48">
            <v>0.97942872725399788</v>
          </cell>
          <cell r="Y48">
            <v>0.95921392768908098</v>
          </cell>
          <cell r="Z48">
            <v>0.97514522125473935</v>
          </cell>
        </row>
        <row r="49">
          <cell r="C49">
            <v>0.97833198723162385</v>
          </cell>
          <cell r="D49">
            <v>1.033596376060931</v>
          </cell>
          <cell r="E49">
            <v>1.0095992976796042</v>
          </cell>
          <cell r="F49">
            <v>0.96494233384838357</v>
          </cell>
          <cell r="G49">
            <v>1.0095992976796042</v>
          </cell>
          <cell r="H49">
            <v>0.97177568837117012</v>
          </cell>
          <cell r="I49">
            <v>0.97459841125432789</v>
          </cell>
          <cell r="J49">
            <v>0.97435497092682299</v>
          </cell>
          <cell r="K49">
            <v>0.97787855519399858</v>
          </cell>
          <cell r="L49">
            <v>0.97787855519399858</v>
          </cell>
          <cell r="M49">
            <v>0.99495157706408566</v>
          </cell>
          <cell r="N49">
            <v>0.96960959081652109</v>
          </cell>
          <cell r="O49">
            <v>0.98545642435242342</v>
          </cell>
          <cell r="P49">
            <v>0.98625178006385505</v>
          </cell>
          <cell r="Q49">
            <v>1</v>
          </cell>
          <cell r="R49">
            <v>0.96979367625510204</v>
          </cell>
          <cell r="S49">
            <v>1.0207601351638238</v>
          </cell>
          <cell r="T49">
            <v>0.99729972997299743</v>
          </cell>
          <cell r="U49">
            <v>1.0096501405946228</v>
          </cell>
          <cell r="V49">
            <v>0.9738166189439863</v>
          </cell>
          <cell r="W49">
            <v>0.94686306065440884</v>
          </cell>
          <cell r="X49">
            <v>0.96596332569993137</v>
          </cell>
          <cell r="Y49">
            <v>0.94602644364539801</v>
          </cell>
          <cell r="Z49">
            <v>0.96173871028324842</v>
          </cell>
        </row>
        <row r="50">
          <cell r="C50">
            <v>1.008804255158162</v>
          </cell>
          <cell r="D50">
            <v>1.0657899730303517</v>
          </cell>
          <cell r="E50">
            <v>1.0410454536868226</v>
          </cell>
          <cell r="F50">
            <v>0.99499755203039464</v>
          </cell>
          <cell r="G50">
            <v>1.0410454536868226</v>
          </cell>
          <cell r="H50">
            <v>1.0020437461746725</v>
          </cell>
          <cell r="I50">
            <v>1.0049543888734966</v>
          </cell>
          <cell r="J50">
            <v>1.0047033660699196</v>
          </cell>
          <cell r="K50">
            <v>1.0083366999980001</v>
          </cell>
          <cell r="L50">
            <v>1.0083366999980001</v>
          </cell>
          <cell r="M50">
            <v>1.0259414980989894</v>
          </cell>
          <cell r="N50">
            <v>0.99981018082187145</v>
          </cell>
          <cell r="O50">
            <v>1.0161505982981902</v>
          </cell>
          <cell r="P50">
            <v>1.016970727085277</v>
          </cell>
          <cell r="Q50">
            <v>1.031147165097571</v>
          </cell>
          <cell r="R50">
            <v>1</v>
          </cell>
          <cell r="S50">
            <v>1.0525539196187903</v>
          </cell>
          <cell r="T50">
            <v>1.0283627893142293</v>
          </cell>
          <cell r="U50">
            <v>1.0410978802145092</v>
          </cell>
          <cell r="V50">
            <v>1.004148245948993</v>
          </cell>
          <cell r="W50">
            <v>0.97635516072940309</v>
          </cell>
          <cell r="X50">
            <v>0.99605034488370581</v>
          </cell>
          <cell r="Y50">
            <v>0.97549248547228906</v>
          </cell>
          <cell r="Z50">
            <v>0.99169414467316575</v>
          </cell>
        </row>
        <row r="51">
          <cell r="C51">
            <v>0.9584347522296307</v>
          </cell>
          <cell r="D51">
            <v>1.0125751784919059</v>
          </cell>
          <cell r="E51">
            <v>0.98906615070500536</v>
          </cell>
          <cell r="F51">
            <v>0.94531741650894119</v>
          </cell>
          <cell r="G51">
            <v>0.98906615070500536</v>
          </cell>
          <cell r="H51">
            <v>0.95201179483288489</v>
          </cell>
          <cell r="I51">
            <v>0.95477710941161764</v>
          </cell>
          <cell r="J51">
            <v>0.95453862015334956</v>
          </cell>
          <cell r="K51">
            <v>0.95799054205526624</v>
          </cell>
          <cell r="L51">
            <v>0.95799054205526624</v>
          </cell>
          <cell r="M51">
            <v>0.97471633421930592</v>
          </cell>
          <cell r="N51">
            <v>0.94988975119106356</v>
          </cell>
          <cell r="O51">
            <v>0.96541429313779525</v>
          </cell>
          <cell r="P51">
            <v>0.96619347297058134</v>
          </cell>
          <cell r="Q51">
            <v>0.97966208274729294</v>
          </cell>
          <cell r="R51">
            <v>0.95007009271522724</v>
          </cell>
          <cell r="S51">
            <v>1</v>
          </cell>
          <cell r="T51">
            <v>0.97701673058865945</v>
          </cell>
          <cell r="U51">
            <v>0.98911595958102527</v>
          </cell>
          <cell r="V51">
            <v>0.95401121712859249</v>
          </cell>
          <cell r="W51">
            <v>0.92760583807717456</v>
          </cell>
          <cell r="X51">
            <v>0.94631764351269643</v>
          </cell>
          <cell r="Y51">
            <v>0.92678623611566513</v>
          </cell>
          <cell r="Z51">
            <v>0.94217894797478252</v>
          </cell>
        </row>
        <row r="52">
          <cell r="C52">
            <v>0.98098090055445308</v>
          </cell>
          <cell r="D52">
            <v>1.0363949222055002</v>
          </cell>
          <cell r="E52">
            <v>1.0123328697852347</v>
          </cell>
          <cell r="F52">
            <v>0.96755499359707042</v>
          </cell>
          <cell r="G52">
            <v>1.0123328697852347</v>
          </cell>
          <cell r="H52">
            <v>0.97440684998228333</v>
          </cell>
          <cell r="I52">
            <v>0.97723721561692978</v>
          </cell>
          <cell r="J52">
            <v>0.97699311615496409</v>
          </cell>
          <cell r="K52">
            <v>0.98052624081275475</v>
          </cell>
          <cell r="L52">
            <v>0.98052624081275475</v>
          </cell>
          <cell r="M52">
            <v>0.99764548927635288</v>
          </cell>
          <cell r="N52">
            <v>0.97223488754255849</v>
          </cell>
          <cell r="O52">
            <v>0.9881246276674569</v>
          </cell>
          <cell r="P52">
            <v>0.98892213686908192</v>
          </cell>
          <cell r="Q52">
            <v>1.0027075812274366</v>
          </cell>
          <cell r="R52">
            <v>0.97241947140741725</v>
          </cell>
          <cell r="S52">
            <v>1.0235239261435092</v>
          </cell>
          <cell r="T52">
            <v>1</v>
          </cell>
          <cell r="U52">
            <v>1.0123838503615756</v>
          </cell>
          <cell r="V52">
            <v>0.97645330654040485</v>
          </cell>
          <cell r="W52">
            <v>0.94942676930239001</v>
          </cell>
          <cell r="X52">
            <v>0.96857874986698889</v>
          </cell>
          <cell r="Y52">
            <v>0.94858788708487096</v>
          </cell>
          <cell r="Z52">
            <v>0.9643426959609106</v>
          </cell>
        </row>
        <row r="53">
          <cell r="C53">
            <v>0.96898118258612398</v>
          </cell>
          <cell r="D53">
            <v>1.0237173596115237</v>
          </cell>
          <cell r="E53">
            <v>0.99994964303675671</v>
          </cell>
          <cell r="F53">
            <v>0.95571950624410451</v>
          </cell>
          <cell r="G53">
            <v>0.99994964303675671</v>
          </cell>
          <cell r="H53">
            <v>0.96248754821036631</v>
          </cell>
          <cell r="I53">
            <v>0.96528329177505823</v>
          </cell>
          <cell r="J53">
            <v>0.96504217822718963</v>
          </cell>
          <cell r="K53">
            <v>0.96853208440904814</v>
          </cell>
          <cell r="L53">
            <v>0.96853208440904814</v>
          </cell>
          <cell r="M53">
            <v>0.9854419239501313</v>
          </cell>
          <cell r="N53">
            <v>0.96034215401136847</v>
          </cell>
          <cell r="O53">
            <v>0.97603752501044494</v>
          </cell>
          <cell r="P53">
            <v>0.97682527878717718</v>
          </cell>
          <cell r="Q53">
            <v>0.99044209453688636</v>
          </cell>
          <cell r="R53">
            <v>0.96052447997873036</v>
          </cell>
          <cell r="S53">
            <v>1.0110038062914131</v>
          </cell>
          <cell r="T53">
            <v>0.98776763343552676</v>
          </cell>
          <cell r="U53">
            <v>1</v>
          </cell>
          <cell r="V53">
            <v>0.96450897176171069</v>
          </cell>
          <cell r="W53">
            <v>0.93781303303415964</v>
          </cell>
          <cell r="X53">
            <v>0.95673073955205656</v>
          </cell>
          <cell r="Y53">
            <v>0.93698441233142971</v>
          </cell>
          <cell r="Z53">
            <v>0.95254650261014429</v>
          </cell>
        </row>
        <row r="54">
          <cell r="C54">
            <v>1.0046367747271905</v>
          </cell>
          <cell r="D54">
            <v>1.0613870783821395</v>
          </cell>
          <cell r="E54">
            <v>1.0367447813474584</v>
          </cell>
          <cell r="F54">
            <v>0.99088710859625095</v>
          </cell>
          <cell r="G54">
            <v>1.0367447813474584</v>
          </cell>
          <cell r="H54">
            <v>0.99790419414383247</v>
          </cell>
          <cell r="I54">
            <v>1.0008028126601387</v>
          </cell>
          <cell r="J54">
            <v>1.0005528268591479</v>
          </cell>
          <cell r="K54">
            <v>1.0041711510884022</v>
          </cell>
          <cell r="L54">
            <v>1.0041711510884022</v>
          </cell>
          <cell r="M54">
            <v>1.0217032218478859</v>
          </cell>
          <cell r="N54">
            <v>0.99567985589316876</v>
          </cell>
          <cell r="O54">
            <v>1.011952769322277</v>
          </cell>
          <cell r="P54">
            <v>1.0127695100678746</v>
          </cell>
          <cell r="Q54">
            <v>1.0268873836681973</v>
          </cell>
          <cell r="R54">
            <v>0.9958688909075647</v>
          </cell>
          <cell r="S54">
            <v>1.0482057045511746</v>
          </cell>
          <cell r="T54">
            <v>1.0241145104449711</v>
          </cell>
          <cell r="U54">
            <v>1.0367969912954398</v>
          </cell>
          <cell r="V54">
            <v>1</v>
          </cell>
          <cell r="W54">
            <v>0.97232173104746766</v>
          </cell>
          <cell r="X54">
            <v>0.99193555224743335</v>
          </cell>
          <cell r="Y54">
            <v>0.97146261959595215</v>
          </cell>
          <cell r="Z54">
            <v>0.9875973479751915</v>
          </cell>
        </row>
        <row r="55">
          <cell r="C55">
            <v>1.0332349289827252</v>
          </cell>
          <cell r="D55">
            <v>1.0916006960357898</v>
          </cell>
          <cell r="E55">
            <v>1.0662569273552991</v>
          </cell>
          <cell r="F55">
            <v>1.0190938626135437</v>
          </cell>
          <cell r="G55">
            <v>1.0662569273552991</v>
          </cell>
          <cell r="H55">
            <v>1.0263106976625991</v>
          </cell>
          <cell r="I55">
            <v>1.0292918287262682</v>
          </cell>
          <cell r="J55">
            <v>1.0290347267887012</v>
          </cell>
          <cell r="K55">
            <v>1.0327560508255056</v>
          </cell>
          <cell r="L55">
            <v>1.0327560508255056</v>
          </cell>
          <cell r="M55">
            <v>1.0507871923701841</v>
          </cell>
          <cell r="N55">
            <v>1.0240230410365689</v>
          </cell>
          <cell r="O55">
            <v>1.0407591818729747</v>
          </cell>
          <cell r="P55">
            <v>1.0415991720938225</v>
          </cell>
          <cell r="Q55">
            <v>1.0561189273862541</v>
          </cell>
          <cell r="R55">
            <v>1.0242174571525107</v>
          </cell>
          <cell r="S55">
            <v>1.0780440990678655</v>
          </cell>
          <cell r="T55">
            <v>1.0532671211016829</v>
          </cell>
          <cell r="U55">
            <v>1.0663106235201738</v>
          </cell>
          <cell r="V55">
            <v>1.0284661630700314</v>
          </cell>
          <cell r="W55">
            <v>1</v>
          </cell>
          <cell r="X55">
            <v>1.0201721514326703</v>
          </cell>
          <cell r="Y55">
            <v>0.9991164329418103</v>
          </cell>
          <cell r="Z55">
            <v>1.0157104551301839</v>
          </cell>
        </row>
        <row r="56">
          <cell r="C56">
            <v>1.012804483568494</v>
          </cell>
          <cell r="D56">
            <v>1.0700161678622664</v>
          </cell>
          <cell r="E56">
            <v>1.0451735286617165</v>
          </cell>
          <cell r="F56">
            <v>0.99894303248955341</v>
          </cell>
          <cell r="G56">
            <v>1.0451735286617165</v>
          </cell>
          <cell r="H56">
            <v>1.0060171670254947</v>
          </cell>
          <cell r="I56">
            <v>1.0089393513445652</v>
          </cell>
          <cell r="J56">
            <v>1.0086873331560606</v>
          </cell>
          <cell r="K56">
            <v>1.012335074404024</v>
          </cell>
          <cell r="L56">
            <v>1.012335074404024</v>
          </cell>
          <cell r="M56">
            <v>1.0300096811058013</v>
          </cell>
          <cell r="N56">
            <v>1.0037747448785881</v>
          </cell>
          <cell r="O56">
            <v>1.0201799572860257</v>
          </cell>
          <cell r="P56">
            <v>1.0210033381435293</v>
          </cell>
          <cell r="Q56">
            <v>1.0352359902229269</v>
          </cell>
          <cell r="R56">
            <v>1.0039653167498832</v>
          </cell>
          <cell r="S56">
            <v>1.0567276293064098</v>
          </cell>
          <cell r="T56">
            <v>1.0324405735076534</v>
          </cell>
          <cell r="U56">
            <v>1.0452261630771915</v>
          </cell>
          <cell r="V56">
            <v>1.0081300118080201</v>
          </cell>
          <cell r="W56">
            <v>0.98022671820207818</v>
          </cell>
          <cell r="X56">
            <v>1</v>
          </cell>
          <cell r="Y56">
            <v>0.97936062216431752</v>
          </cell>
          <cell r="Z56">
            <v>0.99562652607579927</v>
          </cell>
        </row>
        <row r="57">
          <cell r="C57">
            <v>1.0341486686796411</v>
          </cell>
          <cell r="D57">
            <v>1.09256605140771</v>
          </cell>
          <cell r="E57">
            <v>1.0671998700049399</v>
          </cell>
          <cell r="F57">
            <v>1.0199950966804856</v>
          </cell>
          <cell r="G57">
            <v>1.0671998700049399</v>
          </cell>
          <cell r="H57">
            <v>1.0272183139263535</v>
          </cell>
          <cell r="I57">
            <v>1.0302020813486261</v>
          </cell>
          <cell r="J57">
            <v>1.029944752043362</v>
          </cell>
          <cell r="K57">
            <v>1.0336693670272707</v>
          </cell>
          <cell r="L57">
            <v>1.0336693670272707</v>
          </cell>
          <cell r="M57">
            <v>1.0517164543838338</v>
          </cell>
          <cell r="N57">
            <v>1.0249286342147566</v>
          </cell>
          <cell r="O57">
            <v>1.0416795756311914</v>
          </cell>
          <cell r="P57">
            <v>1.0425203086960799</v>
          </cell>
          <cell r="Q57">
            <v>1.0570529045114441</v>
          </cell>
          <cell r="R57">
            <v>1.0251232222622868</v>
          </cell>
          <cell r="S57">
            <v>1.0789974656844143</v>
          </cell>
          <cell r="T57">
            <v>1.0541985762364359</v>
          </cell>
          <cell r="U57">
            <v>1.0672536136559339</v>
          </cell>
          <cell r="V57">
            <v>1.0293756855162548</v>
          </cell>
          <cell r="W57">
            <v>1.0008843484393386</v>
          </cell>
          <cell r="X57">
            <v>1.0210743390826467</v>
          </cell>
          <cell r="Y57">
            <v>1</v>
          </cell>
          <cell r="Z57">
            <v>1.016608697085998</v>
          </cell>
        </row>
        <row r="58">
          <cell r="C58">
            <v>1.0172534148526562</v>
          </cell>
          <cell r="D58">
            <v>1.0747164120663493</v>
          </cell>
          <cell r="E58">
            <v>1.0497646469717956</v>
          </cell>
          <cell r="F58">
            <v>1.0033310747824549</v>
          </cell>
          <cell r="G58">
            <v>1.0497646469717956</v>
          </cell>
          <cell r="H58">
            <v>1.0104362837646055</v>
          </cell>
          <cell r="I58">
            <v>1.0133713043195403</v>
          </cell>
          <cell r="J58">
            <v>1.0131181790944641</v>
          </cell>
          <cell r="K58">
            <v>1.0167819437214882</v>
          </cell>
          <cell r="L58">
            <v>1.0167819437214882</v>
          </cell>
          <cell r="M58">
            <v>1.0345341894068665</v>
          </cell>
          <cell r="N58">
            <v>1.0081840113630807</v>
          </cell>
          <cell r="O58">
            <v>1.0246612867045664</v>
          </cell>
          <cell r="P58">
            <v>1.0254882844149915</v>
          </cell>
          <cell r="Q58">
            <v>1.0397834560547978</v>
          </cell>
          <cell r="R58">
            <v>1.0083754203566178</v>
          </cell>
          <cell r="S58">
            <v>1.0613695011436033</v>
          </cell>
          <cell r="T58">
            <v>1.0369757599538398</v>
          </cell>
          <cell r="U58">
            <v>1.0498175125936895</v>
          </cell>
          <cell r="V58">
            <v>1.0125584096091762</v>
          </cell>
          <cell r="W58">
            <v>0.98453254561786496</v>
          </cell>
          <cell r="X58">
            <v>1.004392685218461</v>
          </cell>
          <cell r="Y58">
            <v>0.9836626450928414</v>
          </cell>
          <cell r="Z58">
            <v>1</v>
          </cell>
        </row>
        <row r="63">
          <cell r="C63">
            <v>1</v>
          </cell>
          <cell r="D63">
            <v>1.0792509498423717</v>
          </cell>
          <cell r="E63">
            <v>1.0174372799898954</v>
          </cell>
          <cell r="F63">
            <v>0.93699078116724888</v>
          </cell>
          <cell r="G63">
            <v>1.0229835508893881</v>
          </cell>
          <cell r="H63">
            <v>0.98315933773468078</v>
          </cell>
          <cell r="I63">
            <v>0.98661871971019877</v>
          </cell>
          <cell r="J63">
            <v>1.0101688243065943</v>
          </cell>
          <cell r="K63">
            <v>0.98551973017748262</v>
          </cell>
          <cell r="L63">
            <v>1.0100653155570216</v>
          </cell>
          <cell r="M63">
            <v>1.0236901931316178</v>
          </cell>
          <cell r="N63">
            <v>0.9874065623635585</v>
          </cell>
          <cell r="O63">
            <v>0.9719492328457584</v>
          </cell>
          <cell r="P63">
            <v>0.95902146773850305</v>
          </cell>
          <cell r="Q63">
            <v>0.99426608151729179</v>
          </cell>
          <cell r="R63">
            <v>0.95832315329886331</v>
          </cell>
          <cell r="S63">
            <v>0.98924406123995412</v>
          </cell>
          <cell r="T63">
            <v>0.99298198209810207</v>
          </cell>
          <cell r="U63">
            <v>1.0001422625181986</v>
          </cell>
          <cell r="V63">
            <v>0.96146997056581174</v>
          </cell>
          <cell r="W63">
            <v>0.99919428769627272</v>
          </cell>
          <cell r="X63">
            <v>0.99919428769627272</v>
          </cell>
          <cell r="Y63">
            <v>0.97753832545700881</v>
          </cell>
          <cell r="Z63">
            <v>0.96820563436021467</v>
          </cell>
        </row>
        <row r="64">
          <cell r="C64">
            <v>0.92656856141387078</v>
          </cell>
          <cell r="D64">
            <v>1</v>
          </cell>
          <cell r="E64">
            <v>0.94272539684907908</v>
          </cell>
          <cell r="F64">
            <v>0.86818620016419679</v>
          </cell>
          <cell r="G64">
            <v>0.9478643970976337</v>
          </cell>
          <cell r="H64">
            <v>0.91096453320543713</v>
          </cell>
          <cell r="I64">
            <v>0.91416988778587394</v>
          </cell>
          <cell r="J64">
            <v>0.93599067432290217</v>
          </cell>
          <cell r="K64">
            <v>0.91315159863553619</v>
          </cell>
          <cell r="L64">
            <v>0.93589476636971691</v>
          </cell>
          <cell r="M64">
            <v>0.94851914958345074</v>
          </cell>
          <cell r="N64">
            <v>0.91489987801981787</v>
          </cell>
          <cell r="O64">
            <v>0.90057760244520979</v>
          </cell>
          <cell r="P64">
            <v>0.88859914172748367</v>
          </cell>
          <cell r="Q64">
            <v>0.92125569281408348</v>
          </cell>
          <cell r="R64">
            <v>0.88795210552173209</v>
          </cell>
          <cell r="S64">
            <v>0.91660244671031943</v>
          </cell>
          <cell r="T64">
            <v>0.92006588666253242</v>
          </cell>
          <cell r="U64">
            <v>0.92670037739070121</v>
          </cell>
          <cell r="V64">
            <v>0.89086784746980097</v>
          </cell>
          <cell r="W64">
            <v>0.92582201372369288</v>
          </cell>
          <cell r="X64">
            <v>0.92582201372369288</v>
          </cell>
          <cell r="Y64">
            <v>0.90575627994562491</v>
          </cell>
          <cell r="Z64">
            <v>0.89710890178194835</v>
          </cell>
        </row>
        <row r="65">
          <cell r="C65">
            <v>0.98286156765351806</v>
          </cell>
          <cell r="D65">
            <v>1.0607542804536219</v>
          </cell>
          <cell r="E65">
            <v>1</v>
          </cell>
          <cell r="F65">
            <v>0.92093222805493669</v>
          </cell>
          <cell r="G65">
            <v>1.0054512165109066</v>
          </cell>
          <cell r="H65">
            <v>0.96630952793910296</v>
          </cell>
          <cell r="I65">
            <v>0.96970962153067297</v>
          </cell>
          <cell r="J65">
            <v>0.99285611425269049</v>
          </cell>
          <cell r="K65">
            <v>0.96862946695571273</v>
          </cell>
          <cell r="L65">
            <v>0.99275437948081968</v>
          </cell>
          <cell r="M65">
            <v>1.0061457480128746</v>
          </cell>
          <cell r="N65">
            <v>0.97048396179601837</v>
          </cell>
          <cell r="O65">
            <v>0.9552915466744164</v>
          </cell>
          <cell r="P65">
            <v>0.94258534319484288</v>
          </cell>
          <cell r="Q65">
            <v>0.97722591954480598</v>
          </cell>
          <cell r="R65">
            <v>0.94189899676998345</v>
          </cell>
          <cell r="S65">
            <v>0.97228996882223417</v>
          </cell>
          <cell r="T65">
            <v>0.97596382757663824</v>
          </cell>
          <cell r="U65">
            <v>0.98300139201517311</v>
          </cell>
          <cell r="V65">
            <v>0.94499188252209565</v>
          </cell>
          <cell r="W65">
            <v>0.98206966399559903</v>
          </cell>
          <cell r="X65">
            <v>0.98206966399559903</v>
          </cell>
          <cell r="Y65">
            <v>0.96078485100007072</v>
          </cell>
          <cell r="Z65">
            <v>0.95161210759824955</v>
          </cell>
        </row>
        <row r="66">
          <cell r="C66">
            <v>1.0672463594084223</v>
          </cell>
          <cell r="D66">
            <v>1.1518266471073528</v>
          </cell>
          <cell r="E66">
            <v>1.0858562329956234</v>
          </cell>
          <cell r="F66">
            <v>1</v>
          </cell>
          <cell r="G66">
            <v>1.0917754704214</v>
          </cell>
          <cell r="H66">
            <v>1.0492732239157334</v>
          </cell>
          <cell r="I66">
            <v>1.0529652367349083</v>
          </cell>
          <cell r="J66">
            <v>1.0780990001290989</v>
          </cell>
          <cell r="K66">
            <v>1.0517923441570889</v>
          </cell>
          <cell r="L66">
            <v>1.0779885307929504</v>
          </cell>
          <cell r="M66">
            <v>1.0925296317818238</v>
          </cell>
          <cell r="N66">
            <v>1.053806058938493</v>
          </cell>
          <cell r="O66">
            <v>1.0373092802844446</v>
          </cell>
          <cell r="P66">
            <v>1.0235121700384391</v>
          </cell>
          <cell r="Q66">
            <v>1.0611268557826072</v>
          </cell>
          <cell r="R66">
            <v>1.0227668964950112</v>
          </cell>
          <cell r="S66">
            <v>1.0557671229247434</v>
          </cell>
          <cell r="T66">
            <v>1.0597564053523585</v>
          </cell>
          <cell r="U66">
            <v>1.0673981885630499</v>
          </cell>
          <cell r="V66">
            <v>1.0261253257668854</v>
          </cell>
          <cell r="W66">
            <v>1.0663864658855389</v>
          </cell>
          <cell r="X66">
            <v>1.0663864658855389</v>
          </cell>
          <cell r="Y66">
            <v>1.0432742190261981</v>
          </cell>
          <cell r="Z66">
            <v>1.0333139384296612</v>
          </cell>
        </row>
        <row r="67">
          <cell r="C67">
            <v>0.97753282458021329</v>
          </cell>
          <cell r="D67">
            <v>1.0550032294302918</v>
          </cell>
          <cell r="E67">
            <v>0.9945783381417318</v>
          </cell>
          <cell r="F67">
            <v>0.91593924492004131</v>
          </cell>
          <cell r="G67">
            <v>1</v>
          </cell>
          <cell r="H67">
            <v>0.96107052442819441</v>
          </cell>
          <cell r="I67">
            <v>0.96445218386202436</v>
          </cell>
          <cell r="J67">
            <v>0.98747318412729823</v>
          </cell>
          <cell r="K67">
            <v>0.96337788551992432</v>
          </cell>
          <cell r="L67">
            <v>0.98737200092695976</v>
          </cell>
          <cell r="M67">
            <v>1.0006907659870146</v>
          </cell>
          <cell r="N67">
            <v>0.96522232591628787</v>
          </cell>
          <cell r="O67">
            <v>0.95011227893228567</v>
          </cell>
          <cell r="P67">
            <v>0.9374749641914808</v>
          </cell>
          <cell r="Q67">
            <v>0.97192773104989882</v>
          </cell>
          <cell r="R67">
            <v>0.93679233890485458</v>
          </cell>
          <cell r="S67">
            <v>0.96701854138309384</v>
          </cell>
          <cell r="T67">
            <v>0.97067248171761655</v>
          </cell>
          <cell r="U67">
            <v>0.97767189086145989</v>
          </cell>
          <cell r="V67">
            <v>0.93986845607625247</v>
          </cell>
          <cell r="W67">
            <v>0.9767452143561518</v>
          </cell>
          <cell r="X67">
            <v>0.9767452143561518</v>
          </cell>
          <cell r="Y67">
            <v>0.95557580041940171</v>
          </cell>
          <cell r="Z67">
            <v>0.94645278853061787</v>
          </cell>
        </row>
        <row r="68">
          <cell r="C68">
            <v>1.0171291281270056</v>
          </cell>
          <cell r="D68">
            <v>1.0977375776434142</v>
          </cell>
          <cell r="E68">
            <v>1.0348650935200343</v>
          </cell>
          <cell r="F68">
            <v>0.95304061631168568</v>
          </cell>
          <cell r="G68">
            <v>1.0405063672043915</v>
          </cell>
          <cell r="H68">
            <v>1</v>
          </cell>
          <cell r="I68">
            <v>1.0035186381726169</v>
          </cell>
          <cell r="J68">
            <v>1.0274721355280483</v>
          </cell>
          <cell r="K68">
            <v>1.0024008239073847</v>
          </cell>
          <cell r="L68">
            <v>1.0273668537638421</v>
          </cell>
          <cell r="M68">
            <v>1.0412251136121284</v>
          </cell>
          <cell r="N68">
            <v>1.00431997588373</v>
          </cell>
          <cell r="O68">
            <v>0.9885978757881182</v>
          </cell>
          <cell r="P68">
            <v>0.97544866933594476</v>
          </cell>
          <cell r="Q68">
            <v>1.0112969926199371</v>
          </cell>
          <cell r="R68">
            <v>0.97473839337879542</v>
          </cell>
          <cell r="S68">
            <v>1.0061889495138125</v>
          </cell>
          <cell r="T68">
            <v>1.0099908976972682</v>
          </cell>
          <cell r="U68">
            <v>1.0172738274781061</v>
          </cell>
          <cell r="V68">
            <v>0.97793911288190183</v>
          </cell>
          <cell r="W68">
            <v>1.0163096146739943</v>
          </cell>
          <cell r="X68">
            <v>1.0163096146739943</v>
          </cell>
          <cell r="Y68">
            <v>0.99428270468282032</v>
          </cell>
          <cell r="Z68">
            <v>0.98479015272445947</v>
          </cell>
        </row>
        <row r="69">
          <cell r="C69">
            <v>1.0135627674829966</v>
          </cell>
          <cell r="D69">
            <v>1.093888579530887</v>
          </cell>
          <cell r="E69">
            <v>1.0312365452469308</v>
          </cell>
          <cell r="F69">
            <v>0.94969896926593167</v>
          </cell>
          <cell r="G69">
            <v>1.0368580389290312</v>
          </cell>
          <cell r="H69">
            <v>0.99649369923111319</v>
          </cell>
          <cell r="I69">
            <v>1</v>
          </cell>
          <cell r="J69">
            <v>1.0238695091892367</v>
          </cell>
          <cell r="K69">
            <v>0.99888610512778542</v>
          </cell>
          <cell r="L69">
            <v>1.023764596574561</v>
          </cell>
          <cell r="M69">
            <v>1.0375742651956859</v>
          </cell>
          <cell r="N69">
            <v>1.0007985279800804</v>
          </cell>
          <cell r="O69">
            <v>0.98513155429612242</v>
          </cell>
          <cell r="P69">
            <v>0.97202845291664253</v>
          </cell>
          <cell r="Q69">
            <v>1.0077510811971411</v>
          </cell>
          <cell r="R69">
            <v>0.97132066740062784</v>
          </cell>
          <cell r="S69">
            <v>1.0026609484264868</v>
          </cell>
          <cell r="T69">
            <v>1.0064495658361037</v>
          </cell>
          <cell r="U69">
            <v>1.0137069594746511</v>
          </cell>
          <cell r="V69">
            <v>0.97451016421847947</v>
          </cell>
          <cell r="W69">
            <v>1.0127461274906358</v>
          </cell>
          <cell r="X69">
            <v>1.0127461274906358</v>
          </cell>
          <cell r="Y69">
            <v>0.99079645047090015</v>
          </cell>
          <cell r="Z69">
            <v>0.98133718225476951</v>
          </cell>
        </row>
        <row r="70">
          <cell r="C70">
            <v>0.98993353975898601</v>
          </cell>
          <cell r="D70">
            <v>1.0683867130657068</v>
          </cell>
          <cell r="E70">
            <v>1.0071952880631516</v>
          </cell>
          <cell r="F70">
            <v>0.92755860072243212</v>
          </cell>
          <cell r="G70">
            <v>1.0126857276471488</v>
          </cell>
          <cell r="H70">
            <v>0.97326240335079295</v>
          </cell>
          <cell r="I70">
            <v>0.97668696159519586</v>
          </cell>
          <cell r="J70">
            <v>1</v>
          </cell>
          <cell r="K70">
            <v>0.97559903499691614</v>
          </cell>
          <cell r="L70">
            <v>0.99989753321713948</v>
          </cell>
          <cell r="M70">
            <v>1.0133852565033425</v>
          </cell>
          <cell r="N70">
            <v>0.97746687346180938</v>
          </cell>
          <cell r="O70">
            <v>0.9621651445370325</v>
          </cell>
          <cell r="P70">
            <v>0.94936751626323446</v>
          </cell>
          <cell r="Q70">
            <v>0.98425734153870914</v>
          </cell>
          <cell r="R70">
            <v>0.94867623137813706</v>
          </cell>
          <cell r="S70">
            <v>0.97928587522882293</v>
          </cell>
          <cell r="T70">
            <v>0.98298616845526821</v>
          </cell>
          <cell r="U70">
            <v>0.99007437019720135</v>
          </cell>
          <cell r="V70">
            <v>0.95179137133418212</v>
          </cell>
          <cell r="W70">
            <v>0.98913593812612999</v>
          </cell>
          <cell r="X70">
            <v>0.98913593812612999</v>
          </cell>
          <cell r="Y70">
            <v>0.96769797476972841</v>
          </cell>
          <cell r="Z70">
            <v>0.95845923083680185</v>
          </cell>
        </row>
        <row r="71">
          <cell r="C71">
            <v>1.0146930288446987</v>
          </cell>
          <cell r="D71">
            <v>1.095108415179074</v>
          </cell>
          <cell r="E71">
            <v>1.0323865152924587</v>
          </cell>
          <cell r="F71">
            <v>0.95075801374215596</v>
          </cell>
          <cell r="G71">
            <v>1.0380142777102581</v>
          </cell>
          <cell r="H71">
            <v>0.99760492624295116</v>
          </cell>
          <cell r="I71">
            <v>1.0011151370176203</v>
          </cell>
          <cell r="J71">
            <v>1.0250112639801463</v>
          </cell>
          <cell r="K71">
            <v>1</v>
          </cell>
          <cell r="L71">
            <v>1.0249062343735305</v>
          </cell>
          <cell r="M71">
            <v>1.0387313026673359</v>
          </cell>
          <cell r="N71">
            <v>1.0019145554658109</v>
          </cell>
          <cell r="O71">
            <v>0.98623011095954383</v>
          </cell>
          <cell r="P71">
            <v>0.97311239782667003</v>
          </cell>
          <cell r="Q71">
            <v>1.0088748617323309</v>
          </cell>
          <cell r="R71">
            <v>0.97240382303282602</v>
          </cell>
          <cell r="S71">
            <v>1.0037790527661996</v>
          </cell>
          <cell r="T71">
            <v>1.0075718950033354</v>
          </cell>
          <cell r="U71">
            <v>1.0148373816301806</v>
          </cell>
          <cell r="V71">
            <v>0.97559687657664673</v>
          </cell>
          <cell r="W71">
            <v>1.0138754781868522</v>
          </cell>
          <cell r="X71">
            <v>1.0138754781868522</v>
          </cell>
          <cell r="Y71">
            <v>0.99190132426974709</v>
          </cell>
          <cell r="Z71">
            <v>0.9824315076734691</v>
          </cell>
        </row>
        <row r="72">
          <cell r="C72">
            <v>0.99003498545886526</v>
          </cell>
          <cell r="D72">
            <v>1.068496198433659</v>
          </cell>
          <cell r="E72">
            <v>1.0072985027001036</v>
          </cell>
          <cell r="F72">
            <v>0.92765365440800807</v>
          </cell>
          <cell r="G72">
            <v>1.0127895049294338</v>
          </cell>
          <cell r="H72">
            <v>0.97336214063790227</v>
          </cell>
          <cell r="I72">
            <v>0.97678704982173092</v>
          </cell>
          <cell r="J72">
            <v>1.000102477283378</v>
          </cell>
          <cell r="K72">
            <v>0.97569901173568885</v>
          </cell>
          <cell r="L72">
            <v>1</v>
          </cell>
          <cell r="M72">
            <v>1.0134891054714443</v>
          </cell>
          <cell r="N72">
            <v>0.9775670416115938</v>
          </cell>
          <cell r="O72">
            <v>0.96226374460720576</v>
          </cell>
          <cell r="P72">
            <v>0.94946480486722851</v>
          </cell>
          <cell r="Q72">
            <v>0.98435820555721498</v>
          </cell>
          <cell r="R72">
            <v>0.94877344914113404</v>
          </cell>
          <cell r="S72">
            <v>0.97938622978496681</v>
          </cell>
          <cell r="T72">
            <v>0.98308690220740969</v>
          </cell>
          <cell r="U72">
            <v>0.99017583032900136</v>
          </cell>
          <cell r="V72">
            <v>0.95188890832825912</v>
          </cell>
          <cell r="W72">
            <v>0.98923730208996064</v>
          </cell>
          <cell r="X72">
            <v>0.98923730208996064</v>
          </cell>
          <cell r="Y72">
            <v>0.96779714182931331</v>
          </cell>
          <cell r="Z72">
            <v>0.95855745113500657</v>
          </cell>
        </row>
        <row r="73">
          <cell r="C73">
            <v>0.97685804426909073</v>
          </cell>
          <cell r="D73">
            <v>1.0542749721385778</v>
          </cell>
          <cell r="E73">
            <v>0.99389179149739248</v>
          </cell>
          <cell r="F73">
            <v>0.91530698198920624</v>
          </cell>
          <cell r="G73">
            <v>0.99930971084125753</v>
          </cell>
          <cell r="H73">
            <v>0.96040710786439465</v>
          </cell>
          <cell r="I73">
            <v>0.96378643297537891</v>
          </cell>
          <cell r="J73">
            <v>0.98679154209374631</v>
          </cell>
          <cell r="K73">
            <v>0.96271287620977763</v>
          </cell>
          <cell r="L73">
            <v>0.98669042873907409</v>
          </cell>
          <cell r="M73">
            <v>1</v>
          </cell>
          <cell r="N73">
            <v>0.96455604340893175</v>
          </cell>
          <cell r="O73">
            <v>0.94945642672655062</v>
          </cell>
          <cell r="P73">
            <v>0.93682783538710701</v>
          </cell>
          <cell r="Q73">
            <v>0.97125681987407397</v>
          </cell>
          <cell r="R73">
            <v>0.93614568130931564</v>
          </cell>
          <cell r="S73">
            <v>0.96635101896767417</v>
          </cell>
          <cell r="T73">
            <v>0.97000243702679723</v>
          </cell>
          <cell r="U73">
            <v>0.97699701455439103</v>
          </cell>
          <cell r="V73">
            <v>0.93921967507037907</v>
          </cell>
          <cell r="W73">
            <v>0.97607097772382823</v>
          </cell>
          <cell r="X73">
            <v>0.97607097772382823</v>
          </cell>
          <cell r="Y73">
            <v>0.95491617680401553</v>
          </cell>
          <cell r="Z73">
            <v>0.94579946243143365</v>
          </cell>
        </row>
        <row r="74">
          <cell r="C74">
            <v>1.0127540550331127</v>
          </cell>
          <cell r="D74">
            <v>1.0930157758512005</v>
          </cell>
          <cell r="E74">
            <v>1.030413731051627</v>
          </cell>
          <cell r="F74">
            <v>0.94894121315577529</v>
          </cell>
          <cell r="G74">
            <v>1.0360307393954005</v>
          </cell>
          <cell r="H74">
            <v>0.99569860603446758</v>
          </cell>
          <cell r="I74">
            <v>0.99920210915808194</v>
          </cell>
          <cell r="J74">
            <v>1.0230525730845352</v>
          </cell>
          <cell r="K74">
            <v>0.99808910305238474</v>
          </cell>
          <cell r="L74">
            <v>1.0229477441786743</v>
          </cell>
          <cell r="M74">
            <v>1.0367463941916764</v>
          </cell>
          <cell r="N74">
            <v>1</v>
          </cell>
          <cell r="O74">
            <v>0.98434552685086496</v>
          </cell>
          <cell r="P74">
            <v>0.97125288031597645</v>
          </cell>
          <cell r="Q74">
            <v>1.0069470058385206</v>
          </cell>
          <cell r="R74">
            <v>0.97054565953554317</v>
          </cell>
          <cell r="S74">
            <v>1.0018609344381884</v>
          </cell>
          <cell r="T74">
            <v>1.0056465289446705</v>
          </cell>
          <cell r="U74">
            <v>1.0128981319752977</v>
          </cell>
          <cell r="V74">
            <v>0.97373261148309342</v>
          </cell>
          <cell r="W74">
            <v>1.011938066630323</v>
          </cell>
          <cell r="X74">
            <v>1.011938066630323</v>
          </cell>
          <cell r="Y74">
            <v>0.99000590305686442</v>
          </cell>
          <cell r="Z74">
            <v>0.98055418230421476</v>
          </cell>
        </row>
        <row r="75">
          <cell r="C75">
            <v>1.0288603213072272</v>
          </cell>
          <cell r="D75">
            <v>1.1103984790259527</v>
          </cell>
          <cell r="E75">
            <v>1.0468008468003551</v>
          </cell>
          <cell r="F75">
            <v>0.96403263617364543</v>
          </cell>
          <cell r="G75">
            <v>1.052507184860064</v>
          </cell>
          <cell r="H75">
            <v>1.0115336321179043</v>
          </cell>
          <cell r="I75">
            <v>1.0150928529687602</v>
          </cell>
          <cell r="J75">
            <v>1.0393226211506263</v>
          </cell>
          <cell r="K75">
            <v>1.0139621462450166</v>
          </cell>
          <cell r="L75">
            <v>1.0392161251052829</v>
          </cell>
          <cell r="M75">
            <v>1.0532342210244539</v>
          </cell>
          <cell r="N75">
            <v>1.0159034330142354</v>
          </cell>
          <cell r="O75">
            <v>1</v>
          </cell>
          <cell r="P75">
            <v>0.98669913543796484</v>
          </cell>
          <cell r="Q75">
            <v>1.0229609200947585</v>
          </cell>
          <cell r="R75">
            <v>0.98598066741922363</v>
          </cell>
          <cell r="S75">
            <v>1.0177939626986054</v>
          </cell>
          <cell r="T75">
            <v>1.0216397611537407</v>
          </cell>
          <cell r="U75">
            <v>1.029006689567411</v>
          </cell>
          <cell r="V75">
            <v>0.98921830284359136</v>
          </cell>
          <cell r="W75">
            <v>1.0280313558875331</v>
          </cell>
          <cell r="X75">
            <v>1.0280313558875331</v>
          </cell>
          <cell r="Y75">
            <v>1.0057503956198268</v>
          </cell>
          <cell r="Z75">
            <v>0.99614836005931817</v>
          </cell>
        </row>
        <row r="76">
          <cell r="C76">
            <v>1.0427295255007478</v>
          </cell>
          <cell r="D76">
            <v>1.1253668308253677</v>
          </cell>
          <cell r="E76">
            <v>1.0609118921906351</v>
          </cell>
          <cell r="F76">
            <v>0.97702795264510045</v>
          </cell>
          <cell r="G76">
            <v>1.0666951526139619</v>
          </cell>
          <cell r="H76">
            <v>1.0251692697277131</v>
          </cell>
          <cell r="I76">
            <v>1.0287764694535708</v>
          </cell>
          <cell r="J76">
            <v>1.0533328588448632</v>
          </cell>
          <cell r="K76">
            <v>1.0276305206195915</v>
          </cell>
          <cell r="L76">
            <v>1.0532249272155361</v>
          </cell>
          <cell r="M76">
            <v>1.0674319893439008</v>
          </cell>
          <cell r="N76">
            <v>1.0295979762496779</v>
          </cell>
          <cell r="O76">
            <v>1.0134801623760736</v>
          </cell>
          <cell r="P76">
            <v>1</v>
          </cell>
          <cell r="Q76">
            <v>1.0367505994020134</v>
          </cell>
          <cell r="R76">
            <v>0.99927184691570414</v>
          </cell>
          <cell r="S76">
            <v>1.0315139905811701</v>
          </cell>
          <cell r="T76">
            <v>1.0354116310239461</v>
          </cell>
          <cell r="U76">
            <v>1.0428778668288456</v>
          </cell>
          <cell r="V76">
            <v>1.0025531261913068</v>
          </cell>
          <cell r="W76">
            <v>1.0418893854925921</v>
          </cell>
          <cell r="X76">
            <v>1.0418893854925921</v>
          </cell>
          <cell r="Y76">
            <v>1.0193080742625824</v>
          </cell>
          <cell r="Z76">
            <v>1.0095766017035772</v>
          </cell>
        </row>
        <row r="77">
          <cell r="C77">
            <v>1.005766985909806</v>
          </cell>
          <cell r="D77">
            <v>1.0854749748632573</v>
          </cell>
          <cell r="E77">
            <v>1.0233048264477085</v>
          </cell>
          <cell r="F77">
            <v>0.94239439379985845</v>
          </cell>
          <cell r="G77">
            <v>1.0288830826133306</v>
          </cell>
          <cell r="H77">
            <v>0.98882920378249084</v>
          </cell>
          <cell r="I77">
            <v>0.99230853596511825</v>
          </cell>
          <cell r="J77">
            <v>1.0159944536828955</v>
          </cell>
          <cell r="K77">
            <v>0.99120320857525201</v>
          </cell>
          <cell r="L77">
            <v>1.0158903479998227</v>
          </cell>
          <cell r="M77">
            <v>1.0295938000514144</v>
          </cell>
          <cell r="N77">
            <v>0.99310092209595913</v>
          </cell>
          <cell r="O77">
            <v>0.97755445037662669</v>
          </cell>
          <cell r="P77">
            <v>0.96455213103015247</v>
          </cell>
          <cell r="Q77">
            <v>1</v>
          </cell>
          <cell r="R77">
            <v>0.96384978942097865</v>
          </cell>
          <cell r="S77">
            <v>0.99494901780248413</v>
          </cell>
          <cell r="T77">
            <v>0.998708495197553</v>
          </cell>
          <cell r="U77">
            <v>1.0059100688539426</v>
          </cell>
          <cell r="V77">
            <v>0.96701475433876638</v>
          </cell>
          <cell r="W77">
            <v>1.0049566270745758</v>
          </cell>
          <cell r="X77">
            <v>1.0049566270745758</v>
          </cell>
          <cell r="Y77">
            <v>0.98317577520621469</v>
          </cell>
          <cell r="Z77">
            <v>0.97378926261136478</v>
          </cell>
        </row>
        <row r="78">
          <cell r="C78">
            <v>1.0434893454860934</v>
          </cell>
          <cell r="D78">
            <v>1.1261868672662612</v>
          </cell>
          <cell r="E78">
            <v>1.0616849613698072</v>
          </cell>
          <cell r="F78">
            <v>0.97773989696671593</v>
          </cell>
          <cell r="G78">
            <v>1.0674724359606074</v>
          </cell>
          <cell r="H78">
            <v>1.0259162938413031</v>
          </cell>
          <cell r="I78">
            <v>1.0295261220747227</v>
          </cell>
          <cell r="J78">
            <v>1.0541004053061445</v>
          </cell>
          <cell r="K78">
            <v>1.0283793382065327</v>
          </cell>
          <cell r="L78">
            <v>1.0539923950288008</v>
          </cell>
          <cell r="M78">
            <v>1.0682098096114445</v>
          </cell>
          <cell r="N78">
            <v>1.0303482274894231</v>
          </cell>
          <cell r="O78">
            <v>1.0142186688279311</v>
          </cell>
          <cell r="P78">
            <v>1.0007286836775633</v>
          </cell>
          <cell r="Q78">
            <v>1.0375060626415016</v>
          </cell>
          <cell r="R78">
            <v>1</v>
          </cell>
          <cell r="S78">
            <v>1.0322656379892847</v>
          </cell>
          <cell r="T78">
            <v>1.0361661185790323</v>
          </cell>
          <cell r="U78">
            <v>1.0436377949080957</v>
          </cell>
          <cell r="V78">
            <v>1.0032836702902523</v>
          </cell>
          <cell r="W78">
            <v>1.042648593281627</v>
          </cell>
          <cell r="X78">
            <v>1.042648593281627</v>
          </cell>
          <cell r="Y78">
            <v>1.0200508274187059</v>
          </cell>
          <cell r="Z78">
            <v>1.0103122636944883</v>
          </cell>
        </row>
        <row r="79">
          <cell r="C79">
            <v>1.0108728868653141</v>
          </cell>
          <cell r="D79">
            <v>1.0909855233192907</v>
          </cell>
          <cell r="E79">
            <v>1.0284997604277784</v>
          </cell>
          <cell r="F79">
            <v>0.94717857592472265</v>
          </cell>
          <cell r="G79">
            <v>1.0341063353032858</v>
          </cell>
          <cell r="H79">
            <v>0.99384911798444708</v>
          </cell>
          <cell r="I79">
            <v>0.99734611342880886</v>
          </cell>
          <cell r="J79">
            <v>1.0211522756481473</v>
          </cell>
          <cell r="K79">
            <v>0.99623517470723733</v>
          </cell>
          <cell r="L79">
            <v>1.0210476414596508</v>
          </cell>
          <cell r="M79">
            <v>1.0348206607866695</v>
          </cell>
          <cell r="N79">
            <v>0.99814252220620614</v>
          </cell>
          <cell r="O79">
            <v>0.98251712689331927</v>
          </cell>
          <cell r="P79">
            <v>0.96944879965863129</v>
          </cell>
          <cell r="Q79">
            <v>1.0050766241356486</v>
          </cell>
          <cell r="R79">
            <v>0.96874289252509294</v>
          </cell>
          <cell r="S79">
            <v>1</v>
          </cell>
          <cell r="T79">
            <v>1.0037785628487501</v>
          </cell>
          <cell r="U79">
            <v>1.0110166961877782</v>
          </cell>
          <cell r="V79">
            <v>0.97192392478017076</v>
          </cell>
          <cell r="W79">
            <v>1.0100584141428626</v>
          </cell>
          <cell r="X79">
            <v>1.0100584141428626</v>
          </cell>
          <cell r="Y79">
            <v>0.98816698907621148</v>
          </cell>
          <cell r="Z79">
            <v>0.97873282468497302</v>
          </cell>
        </row>
        <row r="80">
          <cell r="C80">
            <v>1.0070676185755851</v>
          </cell>
          <cell r="D80">
            <v>1.0868786839031956</v>
          </cell>
          <cell r="E80">
            <v>1.0246281386094449</v>
          </cell>
          <cell r="F80">
            <v>0.94361307461737853</v>
          </cell>
          <cell r="G80">
            <v>1.0302136084361722</v>
          </cell>
          <cell r="H80">
            <v>0.99010793293281441</v>
          </cell>
          <cell r="I80">
            <v>0.99359176450064268</v>
          </cell>
          <cell r="J80">
            <v>1.0173083122537405</v>
          </cell>
          <cell r="K80">
            <v>0.99248500772909076</v>
          </cell>
          <cell r="L80">
            <v>1.0172040719438067</v>
          </cell>
          <cell r="M80">
            <v>1.0309252449562394</v>
          </cell>
          <cell r="N80">
            <v>0.99438517532537385</v>
          </cell>
          <cell r="O80">
            <v>0.97881859929834492</v>
          </cell>
          <cell r="P80">
            <v>0.96579946567827668</v>
          </cell>
          <cell r="Q80">
            <v>1.0012931749440976</v>
          </cell>
          <cell r="R80">
            <v>0.96509621581853167</v>
          </cell>
          <cell r="S80">
            <v>0.9962356609429609</v>
          </cell>
          <cell r="T80">
            <v>1</v>
          </cell>
          <cell r="U80">
            <v>1.0072108865510001</v>
          </cell>
          <cell r="V80">
            <v>0.96826527358965009</v>
          </cell>
          <cell r="W80">
            <v>1.0062562118046137</v>
          </cell>
          <cell r="X80">
            <v>1.0062562118046137</v>
          </cell>
          <cell r="Y80">
            <v>0.98444719348435528</v>
          </cell>
          <cell r="Z80">
            <v>0.97504854248660522</v>
          </cell>
        </row>
        <row r="81">
          <cell r="C81">
            <v>0.9998577577175467</v>
          </cell>
          <cell r="D81">
            <v>1.0790974347239262</v>
          </cell>
          <cell r="E81">
            <v>1.0172925573889366</v>
          </cell>
          <cell r="F81">
            <v>0.93685750145989788</v>
          </cell>
          <cell r="G81">
            <v>1.0228380393741974</v>
          </cell>
          <cell r="H81">
            <v>0.98301949090646612</v>
          </cell>
          <cell r="I81">
            <v>0.986478380811596</v>
          </cell>
          <cell r="J81">
            <v>1.0100251355873617</v>
          </cell>
          <cell r="K81">
            <v>0.98537954760165947</v>
          </cell>
          <cell r="L81">
            <v>1.0099216415611099</v>
          </cell>
          <cell r="M81">
            <v>1.0235445811020218</v>
          </cell>
          <cell r="N81">
            <v>0.98726611140041853</v>
          </cell>
          <cell r="O81">
            <v>0.97181098056844972</v>
          </cell>
          <cell r="P81">
            <v>0.95888505433601023</v>
          </cell>
          <cell r="Q81">
            <v>0.99412465484049084</v>
          </cell>
          <cell r="R81">
            <v>0.95818683922621017</v>
          </cell>
          <cell r="S81">
            <v>0.98910334890677998</v>
          </cell>
          <cell r="T81">
            <v>0.99284073807453344</v>
          </cell>
          <cell r="U81">
            <v>1</v>
          </cell>
          <cell r="V81">
            <v>0.96133320888268814</v>
          </cell>
          <cell r="W81">
            <v>0.99905216002017649</v>
          </cell>
          <cell r="X81">
            <v>0.99905216002017649</v>
          </cell>
          <cell r="Y81">
            <v>0.9773992781744103</v>
          </cell>
          <cell r="Z81">
            <v>0.96806791458089914</v>
          </cell>
        </row>
        <row r="82">
          <cell r="C82">
            <v>1.040074085113146</v>
          </cell>
          <cell r="D82">
            <v>1.1225009442647984</v>
          </cell>
          <cell r="E82">
            <v>1.0582101481454982</v>
          </cell>
          <cell r="F82">
            <v>0.97453982948197826</v>
          </cell>
          <cell r="G82">
            <v>1.0639786807770777</v>
          </cell>
          <cell r="H82">
            <v>1.0225585487148445</v>
          </cell>
          <cell r="I82">
            <v>1.0261565622580884</v>
          </cell>
          <cell r="J82">
            <v>1.0506504157505032</v>
          </cell>
          <cell r="K82">
            <v>1.0250135317252997</v>
          </cell>
          <cell r="L82">
            <v>1.0505427589824903</v>
          </cell>
          <cell r="M82">
            <v>1.064713641060667</v>
          </cell>
          <cell r="N82">
            <v>1.0269759769849947</v>
          </cell>
          <cell r="O82">
            <v>1.0108992091284763</v>
          </cell>
          <cell r="P82">
            <v>0.99745337566198988</v>
          </cell>
          <cell r="Q82">
            <v>1.0341103850931299</v>
          </cell>
          <cell r="R82">
            <v>0.99672707691006035</v>
          </cell>
          <cell r="S82">
            <v>1.0288871119477581</v>
          </cell>
          <cell r="T82">
            <v>1.0327748265645218</v>
          </cell>
          <cell r="U82">
            <v>1.0402220486716072</v>
          </cell>
          <cell r="V82">
            <v>1</v>
          </cell>
          <cell r="W82">
            <v>1.0392360846259825</v>
          </cell>
          <cell r="X82">
            <v>1.0392360846259825</v>
          </cell>
          <cell r="Y82">
            <v>1.0167122795127352</v>
          </cell>
          <cell r="Z82">
            <v>1.0070055893585934</v>
          </cell>
        </row>
        <row r="83">
          <cell r="C83">
            <v>1.0008063619995116</v>
          </cell>
          <cell r="D83">
            <v>1.0801212167962613</v>
          </cell>
          <cell r="E83">
            <v>1.0182577027493656</v>
          </cell>
          <cell r="F83">
            <v>0.93774633492707471</v>
          </cell>
          <cell r="G83">
            <v>1.0238084459509507</v>
          </cell>
          <cell r="H83">
            <v>0.98395212006409494</v>
          </cell>
          <cell r="I83">
            <v>0.9874142915537798</v>
          </cell>
          <cell r="J83">
            <v>1.0109833860596062</v>
          </cell>
          <cell r="K83">
            <v>0.98631441583766655</v>
          </cell>
          <cell r="L83">
            <v>1.0108797938445113</v>
          </cell>
          <cell r="M83">
            <v>1.0245156580026318</v>
          </cell>
          <cell r="N83">
            <v>0.98820276949351671</v>
          </cell>
          <cell r="O83">
            <v>0.97273297577257956</v>
          </cell>
          <cell r="P83">
            <v>0.95979478620680314</v>
          </cell>
          <cell r="Q83">
            <v>0.99506781990283055</v>
          </cell>
          <cell r="R83">
            <v>0.95909590867293548</v>
          </cell>
          <cell r="S83">
            <v>0.99004175005918038</v>
          </cell>
          <cell r="T83">
            <v>0.9937826850346656</v>
          </cell>
          <cell r="U83">
            <v>1.0009487392327987</v>
          </cell>
          <cell r="V83">
            <v>0.9622452634137475</v>
          </cell>
          <cell r="W83">
            <v>1</v>
          </cell>
          <cell r="X83">
            <v>1</v>
          </cell>
          <cell r="Y83">
            <v>0.97832657521572342</v>
          </cell>
          <cell r="Z83">
            <v>0.96898635859147575</v>
          </cell>
        </row>
        <row r="84">
          <cell r="C84">
            <v>1.0008063619995116</v>
          </cell>
          <cell r="D84">
            <v>1.0801212167962613</v>
          </cell>
          <cell r="E84">
            <v>1.0182577027493656</v>
          </cell>
          <cell r="F84">
            <v>0.93774633492707471</v>
          </cell>
          <cell r="G84">
            <v>1.0238084459509507</v>
          </cell>
          <cell r="H84">
            <v>0.98395212006409494</v>
          </cell>
          <cell r="I84">
            <v>0.9874142915537798</v>
          </cell>
          <cell r="J84">
            <v>1.0109833860596062</v>
          </cell>
          <cell r="K84">
            <v>0.98631441583766655</v>
          </cell>
          <cell r="L84">
            <v>1.0108797938445113</v>
          </cell>
          <cell r="M84">
            <v>1.0245156580026318</v>
          </cell>
          <cell r="N84">
            <v>0.98820276949351671</v>
          </cell>
          <cell r="O84">
            <v>0.97273297577257956</v>
          </cell>
          <cell r="P84">
            <v>0.95979478620680314</v>
          </cell>
          <cell r="Q84">
            <v>0.99506781990283055</v>
          </cell>
          <cell r="R84">
            <v>0.95909590867293548</v>
          </cell>
          <cell r="S84">
            <v>0.99004175005918038</v>
          </cell>
          <cell r="T84">
            <v>0.9937826850346656</v>
          </cell>
          <cell r="U84">
            <v>1.0009487392327987</v>
          </cell>
          <cell r="V84">
            <v>0.9622452634137475</v>
          </cell>
          <cell r="W84">
            <v>1</v>
          </cell>
          <cell r="X84">
            <v>1</v>
          </cell>
          <cell r="Y84">
            <v>0.97832657521572342</v>
          </cell>
          <cell r="Z84">
            <v>0.96898635859147575</v>
          </cell>
        </row>
        <row r="85">
          <cell r="C85">
            <v>1.0229777942798204</v>
          </cell>
          <cell r="D85">
            <v>1.1040497561441505</v>
          </cell>
          <cell r="E85">
            <v>1.0408157445021231</v>
          </cell>
          <cell r="F85">
            <v>0.95852076257899799</v>
          </cell>
          <cell r="G85">
            <v>1.0464894564733647</v>
          </cell>
          <cell r="H85">
            <v>1.0057501707414327</v>
          </cell>
          <cell r="I85">
            <v>1.0092890416843194</v>
          </cell>
          <cell r="J85">
            <v>1.0333802757393991</v>
          </cell>
          <cell r="K85">
            <v>1.0081647997962049</v>
          </cell>
          <cell r="L85">
            <v>1.0332743885870725</v>
          </cell>
          <cell r="M85">
            <v>1.0472123357956657</v>
          </cell>
          <cell r="N85">
            <v>1.010094987224093</v>
          </cell>
          <cell r="O85">
            <v>0.99428248236851746</v>
          </cell>
          <cell r="P85">
            <v>0.98105766573412967</v>
          </cell>
          <cell r="Q85">
            <v>1.0171121229977991</v>
          </cell>
          <cell r="R85">
            <v>0.98034330556895322</v>
          </cell>
          <cell r="S85">
            <v>1.0119747077716597</v>
          </cell>
          <cell r="T85">
            <v>1.0157985178063205</v>
          </cell>
          <cell r="U85">
            <v>1.0231233256768959</v>
          </cell>
          <cell r="V85">
            <v>0.98356242975569785</v>
          </cell>
          <cell r="W85">
            <v>1.0221535684845293</v>
          </cell>
          <cell r="X85">
            <v>1.0221535684845293</v>
          </cell>
          <cell r="Y85">
            <v>1</v>
          </cell>
          <cell r="Z85">
            <v>0.99045286424710666</v>
          </cell>
        </row>
        <row r="86">
          <cell r="C86">
            <v>1.0328384431069695</v>
          </cell>
          <cell r="D86">
            <v>1.1146918707569133</v>
          </cell>
          <cell r="E86">
            <v>1.0508483362237535</v>
          </cell>
          <cell r="F86">
            <v>0.96776009962636456</v>
          </cell>
          <cell r="G86">
            <v>1.0565767380246351</v>
          </cell>
          <cell r="H86">
            <v>1.0154447597119669</v>
          </cell>
          <cell r="I86">
            <v>1.0190177424056732</v>
          </cell>
          <cell r="J86">
            <v>1.0433411957720207</v>
          </cell>
          <cell r="K86">
            <v>1.0178826637677119</v>
          </cell>
          <cell r="L86">
            <v>1.0432342879562642</v>
          </cell>
          <cell r="M86">
            <v>1.0573065852979333</v>
          </cell>
          <cell r="N86">
            <v>1.0198314565851827</v>
          </cell>
          <cell r="O86">
            <v>1.0038665324314267</v>
          </cell>
          <cell r="P86">
            <v>0.99051423964519636</v>
          </cell>
          <cell r="Q86">
            <v>1.0269162316683869</v>
          </cell>
          <cell r="R86">
            <v>0.9897929936465597</v>
          </cell>
          <cell r="S86">
            <v>1.02172929606389</v>
          </cell>
          <cell r="T86">
            <v>1.0255899644234765</v>
          </cell>
          <cell r="U86">
            <v>1.0329853773047784</v>
          </cell>
          <cell r="V86">
            <v>0.99304314749329692</v>
          </cell>
          <cell r="W86">
            <v>1.0320062724655958</v>
          </cell>
          <cell r="X86">
            <v>1.0320062724655958</v>
          </cell>
          <cell r="Y86">
            <v>1.0096391621424112</v>
          </cell>
          <cell r="Z86">
            <v>1</v>
          </cell>
        </row>
        <row r="91">
          <cell r="C91">
            <v>1</v>
          </cell>
          <cell r="D91">
            <v>0.98702230151224779</v>
          </cell>
          <cell r="E91">
            <v>0.98670750796334195</v>
          </cell>
          <cell r="F91">
            <v>0.96024630088811846</v>
          </cell>
          <cell r="G91">
            <v>0.86771314963836499</v>
          </cell>
          <cell r="H91">
            <v>0.99266448481581149</v>
          </cell>
          <cell r="I91">
            <v>0.95343343896851485</v>
          </cell>
          <cell r="J91">
            <v>0.96307685166683177</v>
          </cell>
          <cell r="K91">
            <v>0.93153298053893485</v>
          </cell>
          <cell r="L91">
            <v>0.95956227643948633</v>
          </cell>
          <cell r="M91">
            <v>0.98081870742267951</v>
          </cell>
          <cell r="N91">
            <v>0.99338673787453036</v>
          </cell>
          <cell r="O91">
            <v>0.89327783680911899</v>
          </cell>
          <cell r="P91">
            <v>0.92228788277871632</v>
          </cell>
          <cell r="Q91">
            <v>0.97910886060263069</v>
          </cell>
          <cell r="R91">
            <v>0.92646763201850457</v>
          </cell>
          <cell r="S91">
            <v>0.96297994540299081</v>
          </cell>
          <cell r="T91">
            <v>0.97951888636437956</v>
          </cell>
          <cell r="U91">
            <v>0.92849441751651718</v>
          </cell>
          <cell r="V91">
            <v>0.93143087433083926</v>
          </cell>
          <cell r="W91">
            <v>0.94972176451609258</v>
          </cell>
          <cell r="X91">
            <v>0.89430286325363817</v>
          </cell>
          <cell r="Y91">
            <v>0.90765562739272698</v>
          </cell>
          <cell r="Z91">
            <v>0.97034604332509344</v>
          </cell>
        </row>
        <row r="92">
          <cell r="C92">
            <v>1.0131483335967877</v>
          </cell>
          <cell r="D92">
            <v>1</v>
          </cell>
          <cell r="E92">
            <v>0.999681067440499</v>
          </cell>
          <cell r="F92">
            <v>0.9728719395872768</v>
          </cell>
          <cell r="G92">
            <v>0.87912213159612962</v>
          </cell>
          <cell r="H92">
            <v>1.0057163686118531</v>
          </cell>
          <cell r="I92">
            <v>0.96596949988640546</v>
          </cell>
          <cell r="J92">
            <v>0.97573970739189131</v>
          </cell>
          <cell r="K92">
            <v>0.94378108692347062</v>
          </cell>
          <cell r="L92">
            <v>0.97217892135700568</v>
          </cell>
          <cell r="M92">
            <v>0.99371483898584312</v>
          </cell>
          <cell r="N92">
            <v>1.0064481180947293</v>
          </cell>
          <cell r="O92">
            <v>0.90502295180210213</v>
          </cell>
          <cell r="P92">
            <v>0.93441443153376591</v>
          </cell>
          <cell r="Q92">
            <v>0.99198251052940478</v>
          </cell>
          <cell r="R92">
            <v>0.93864913751090984</v>
          </cell>
          <cell r="S92">
            <v>0.97564152697216577</v>
          </cell>
          <cell r="T92">
            <v>0.99239792744665234</v>
          </cell>
          <cell r="U92">
            <v>0.94070257186077944</v>
          </cell>
          <cell r="V92">
            <v>0.94367763818888872</v>
          </cell>
          <cell r="W92">
            <v>0.96220902310008005</v>
          </cell>
          <cell r="X92">
            <v>0.90606145563625939</v>
          </cell>
          <cell r="Y92">
            <v>0.91958978637268818</v>
          </cell>
          <cell r="Z92">
            <v>0.98310447680705482</v>
          </cell>
        </row>
        <row r="93">
          <cell r="C93">
            <v>1.0134715626762536</v>
          </cell>
          <cell r="D93">
            <v>1.00031903430993</v>
          </cell>
          <cell r="E93">
            <v>1</v>
          </cell>
          <cell r="F93">
            <v>0.97318231911517339</v>
          </cell>
          <cell r="G93">
            <v>0.87940260171872764</v>
          </cell>
          <cell r="H93">
            <v>1.0060372266394986</v>
          </cell>
          <cell r="I93">
            <v>0.96627767729921521</v>
          </cell>
          <cell r="J93">
            <v>0.97605100183611049</v>
          </cell>
          <cell r="K93">
            <v>0.94408218547126233</v>
          </cell>
          <cell r="L93">
            <v>0.97248907978830934</v>
          </cell>
          <cell r="M93">
            <v>0.9940318681137662</v>
          </cell>
          <cell r="N93">
            <v>1.006769209575566</v>
          </cell>
          <cell r="O93">
            <v>0.90531168517500116</v>
          </cell>
          <cell r="P93">
            <v>0.93471254179711893</v>
          </cell>
          <cell r="Q93">
            <v>0.99229898698511421</v>
          </cell>
          <cell r="R93">
            <v>0.93894859879076209</v>
          </cell>
          <cell r="S93">
            <v>0.97595279009346236</v>
          </cell>
          <cell r="T93">
            <v>0.99271453643461138</v>
          </cell>
          <cell r="U93">
            <v>0.94100268825664246</v>
          </cell>
          <cell r="V93">
            <v>0.94397870373298476</v>
          </cell>
          <cell r="W93">
            <v>0.96251600079177324</v>
          </cell>
          <cell r="X93">
            <v>0.90635052032751251</v>
          </cell>
          <cell r="Y93">
            <v>0.91988316706560236</v>
          </cell>
          <cell r="Z93">
            <v>0.98341812086540203</v>
          </cell>
        </row>
        <row r="94">
          <cell r="C94">
            <v>1.0413994816487331</v>
          </cell>
          <cell r="D94">
            <v>1.0278845131705945</v>
          </cell>
          <cell r="E94">
            <v>1.0275566873319375</v>
          </cell>
          <cell r="F94">
            <v>1</v>
          </cell>
          <cell r="G94">
            <v>0.9036360242531829</v>
          </cell>
          <cell r="H94">
            <v>1.0337602799382928</v>
          </cell>
          <cell r="I94">
            <v>0.99290508912838049</v>
          </cell>
          <cell r="J94">
            <v>1.0029477341137325</v>
          </cell>
          <cell r="K94">
            <v>0.97009796307194618</v>
          </cell>
          <cell r="L94">
            <v>0.99928765729375946</v>
          </cell>
          <cell r="M94">
            <v>1.021424093501359</v>
          </cell>
          <cell r="N94">
            <v>1.034512433899262</v>
          </cell>
          <cell r="O94">
            <v>0.93025907622131809</v>
          </cell>
          <cell r="P94">
            <v>0.96047012305666268</v>
          </cell>
          <cell r="Q94">
            <v>1.0196434599092612</v>
          </cell>
          <cell r="R94">
            <v>0.96482291174839996</v>
          </cell>
          <cell r="S94">
            <v>1.0028468159807999</v>
          </cell>
          <cell r="T94">
            <v>1.0200704605250093</v>
          </cell>
          <cell r="U94">
            <v>0.96693360511544346</v>
          </cell>
          <cell r="V94">
            <v>0.96999162971976227</v>
          </cell>
          <cell r="W94">
            <v>0.98903975327757898</v>
          </cell>
          <cell r="X94">
            <v>0.93132653822931666</v>
          </cell>
          <cell r="Y94">
            <v>0.94523209988234158</v>
          </cell>
          <cell r="Z94">
            <v>1.0105178665386514</v>
          </cell>
        </row>
        <row r="95">
          <cell r="C95">
            <v>1.1524545875751311</v>
          </cell>
          <cell r="D95">
            <v>1.1374983794167544</v>
          </cell>
          <cell r="E95">
            <v>1.1371355941471786</v>
          </cell>
          <cell r="F95">
            <v>1.1066402546605618</v>
          </cell>
          <cell r="G95">
            <v>1</v>
          </cell>
          <cell r="H95">
            <v>1.144000739448886</v>
          </cell>
          <cell r="I95">
            <v>1.0987887406867989</v>
          </cell>
          <cell r="J95">
            <v>1.1099023358908544</v>
          </cell>
          <cell r="K95">
            <v>1.0735494568996309</v>
          </cell>
          <cell r="L95">
            <v>1.1058519475467221</v>
          </cell>
          <cell r="M95">
            <v>1.1303490189487775</v>
          </cell>
          <cell r="N95">
            <v>1.1448331032997967</v>
          </cell>
          <cell r="O95">
            <v>1.0294621410098586</v>
          </cell>
          <cell r="P95">
            <v>1.0628949015732865</v>
          </cell>
          <cell r="Q95">
            <v>1.1283784981369613</v>
          </cell>
          <cell r="R95">
            <v>1.067711872759594</v>
          </cell>
          <cell r="S95">
            <v>1.1097906558225261</v>
          </cell>
          <cell r="T95">
            <v>1.1288510342071127</v>
          </cell>
          <cell r="U95">
            <v>1.0700476510048096</v>
          </cell>
          <cell r="V95">
            <v>1.0734317841316912</v>
          </cell>
          <cell r="W95">
            <v>1.0945112044365193</v>
          </cell>
          <cell r="X95">
            <v>1.0306434374382305</v>
          </cell>
          <cell r="Y95">
            <v>1.0460318917271321</v>
          </cell>
          <cell r="Z95">
            <v>1.1182797491653809</v>
          </cell>
        </row>
        <row r="96">
          <cell r="C96">
            <v>1.007389722606576</v>
          </cell>
          <cell r="D96">
            <v>0.99431612252692747</v>
          </cell>
          <cell r="E96">
            <v>0.99399900274101682</v>
          </cell>
          <cell r="F96">
            <v>0.96734225468567236</v>
          </cell>
          <cell r="G96">
            <v>0.87412530911627084</v>
          </cell>
          <cell r="H96">
            <v>1</v>
          </cell>
          <cell r="I96">
            <v>0.96047904760632596</v>
          </cell>
          <cell r="J96">
            <v>0.97019372244946422</v>
          </cell>
          <cell r="K96">
            <v>0.93841675086399445</v>
          </cell>
          <cell r="L96">
            <v>0.96665317548610874</v>
          </cell>
          <cell r="M96">
            <v>0.98806668559787358</v>
          </cell>
          <cell r="N96">
            <v>1.0007275903084745</v>
          </cell>
          <cell r="O96">
            <v>0.89987891223374061</v>
          </cell>
          <cell r="P96">
            <v>0.92910333439585724</v>
          </cell>
          <cell r="Q96">
            <v>0.98634420348412477</v>
          </cell>
          <cell r="R96">
            <v>0.93331397082309264</v>
          </cell>
          <cell r="S96">
            <v>0.97009610007521463</v>
          </cell>
          <cell r="T96">
            <v>0.98675725922251456</v>
          </cell>
          <cell r="U96">
            <v>0.93535573370371861</v>
          </cell>
          <cell r="V96">
            <v>0.93831389011934474</v>
          </cell>
          <cell r="W96">
            <v>0.95673994490929437</v>
          </cell>
          <cell r="X96">
            <v>0.90091151333934916</v>
          </cell>
          <cell r="Y96">
            <v>0.91436295070145701</v>
          </cell>
          <cell r="Z96">
            <v>0.97751663141765444</v>
          </cell>
        </row>
        <row r="97">
          <cell r="C97">
            <v>1.0488409144553015</v>
          </cell>
          <cell r="D97">
            <v>1.0352293733058822</v>
          </cell>
          <cell r="E97">
            <v>1.0348992049521832</v>
          </cell>
          <cell r="F97">
            <v>1.0071456083258148</v>
          </cell>
          <cell r="G97">
            <v>0.91009305335159263</v>
          </cell>
          <cell r="H97">
            <v>1.0411471260015164</v>
          </cell>
          <cell r="I97">
            <v>1</v>
          </cell>
          <cell r="J97">
            <v>1.0101144057929725</v>
          </cell>
          <cell r="K97">
            <v>0.97702990315372895</v>
          </cell>
          <cell r="L97">
            <v>1.0064281754976017</v>
          </cell>
          <cell r="M97">
            <v>1.02872279000807</v>
          </cell>
          <cell r="N97">
            <v>1.0419046545600912</v>
          </cell>
          <cell r="O97">
            <v>0.93690634322152988</v>
          </cell>
          <cell r="P97">
            <v>0.96733326636467265</v>
          </cell>
          <cell r="Q97">
            <v>1.0269294327057514</v>
          </cell>
          <cell r="R97">
            <v>0.9717171583795261</v>
          </cell>
          <cell r="S97">
            <v>1.0100127665385892</v>
          </cell>
          <cell r="T97">
            <v>1.0273594845006544</v>
          </cell>
          <cell r="U97">
            <v>0.97384293393466637</v>
          </cell>
          <cell r="V97">
            <v>0.97692280998505843</v>
          </cell>
          <cell r="W97">
            <v>0.99610704397316097</v>
          </cell>
          <cell r="X97">
            <v>0.93798143289494029</v>
          </cell>
          <cell r="Y97">
            <v>0.95198635824508815</v>
          </cell>
          <cell r="Z97">
            <v>1.0177386314191745</v>
          </cell>
        </row>
        <row r="98">
          <cell r="C98">
            <v>1.0383387351375584</v>
          </cell>
          <cell r="D98">
            <v>1.0248634881047891</v>
          </cell>
          <cell r="E98">
            <v>1.0245366257693886</v>
          </cell>
          <cell r="F98">
            <v>0.99706092948468816</v>
          </cell>
          <cell r="G98">
            <v>0.90098017425772681</v>
          </cell>
          <cell r="H98">
            <v>1.0307219855796257</v>
          </cell>
          <cell r="I98">
            <v>0.98998687105642014</v>
          </cell>
          <cell r="J98">
            <v>1</v>
          </cell>
          <cell r="K98">
            <v>0.96724677675171733</v>
          </cell>
          <cell r="L98">
            <v>0.9963506804038923</v>
          </cell>
          <cell r="M98">
            <v>1.0184220560645201</v>
          </cell>
          <cell r="N98">
            <v>1.0314719289070651</v>
          </cell>
          <cell r="O98">
            <v>0.92752497919879484</v>
          </cell>
          <cell r="P98">
            <v>0.95764723363714899</v>
          </cell>
          <cell r="Q98">
            <v>1.0166466558801115</v>
          </cell>
          <cell r="R98">
            <v>0.96198722917598289</v>
          </cell>
          <cell r="S98">
            <v>0.99989937847257648</v>
          </cell>
          <cell r="T98">
            <v>1.0170724015109396</v>
          </cell>
          <cell r="U98">
            <v>0.96409171906638447</v>
          </cell>
          <cell r="V98">
            <v>0.96714075592075366</v>
          </cell>
          <cell r="W98">
            <v>0.98613289570024953</v>
          </cell>
          <cell r="X98">
            <v>0.92858930386067939</v>
          </cell>
          <cell r="Y98">
            <v>0.94245399608745106</v>
          </cell>
          <cell r="Z98">
            <v>1.0075478832719118</v>
          </cell>
        </row>
        <row r="99">
          <cell r="C99">
            <v>1.0734992972781854</v>
          </cell>
          <cell r="D99">
            <v>1.0595677470712952</v>
          </cell>
          <cell r="E99">
            <v>1.0592298164177569</v>
          </cell>
          <cell r="F99">
            <v>1.0308237292173721</v>
          </cell>
          <cell r="G99">
            <v>0.9314894563758257</v>
          </cell>
          <cell r="H99">
            <v>1.0656246268827856</v>
          </cell>
          <cell r="I99">
            <v>1.0235101267342244</v>
          </cell>
          <cell r="J99">
            <v>1.033862323489231</v>
          </cell>
          <cell r="K99">
            <v>1</v>
          </cell>
          <cell r="L99">
            <v>1.0300894294524443</v>
          </cell>
          <cell r="M99">
            <v>1.0529081931755446</v>
          </cell>
          <cell r="N99">
            <v>1.0663999650337772</v>
          </cell>
          <cell r="O99">
            <v>0.95893313008876668</v>
          </cell>
          <cell r="P99">
            <v>0.99007539405113731</v>
          </cell>
          <cell r="Q99">
            <v>1.0510726738157687</v>
          </cell>
          <cell r="R99">
            <v>0.99456235192284903</v>
          </cell>
          <cell r="S99">
            <v>1.0337582946830959</v>
          </cell>
          <cell r="T99">
            <v>1.0515128361828721</v>
          </cell>
          <cell r="U99">
            <v>0.99673810473069924</v>
          </cell>
          <cell r="V99">
            <v>0.99989038905736172</v>
          </cell>
          <cell r="W99">
            <v>1.0195256468178235</v>
          </cell>
          <cell r="X99">
            <v>0.9600334952566496</v>
          </cell>
          <cell r="Y99">
            <v>0.97436767817668291</v>
          </cell>
          <cell r="Z99">
            <v>1.0416657956261555</v>
          </cell>
        </row>
        <row r="100">
          <cell r="C100">
            <v>1.0421418437900252</v>
          </cell>
          <cell r="D100">
            <v>1.028617241159848</v>
          </cell>
          <cell r="E100">
            <v>1.0282891816303781</v>
          </cell>
          <cell r="F100">
            <v>1.0007128505000948</v>
          </cell>
          <cell r="G100">
            <v>0.90428018164497559</v>
          </cell>
          <cell r="H100">
            <v>1.0344971964708252</v>
          </cell>
          <cell r="I100">
            <v>0.99361288201771247</v>
          </cell>
          <cell r="J100">
            <v>1.0036626859075646</v>
          </cell>
          <cell r="K100">
            <v>0.97078949789006308</v>
          </cell>
          <cell r="L100">
            <v>1</v>
          </cell>
          <cell r="M100">
            <v>1.0221522161772205</v>
          </cell>
          <cell r="N100">
            <v>1.0352498866051214</v>
          </cell>
          <cell r="O100">
            <v>0.93092221186902036</v>
          </cell>
          <cell r="P100">
            <v>0.96115479466420994</v>
          </cell>
          <cell r="Q100">
            <v>1.0203703132595761</v>
          </cell>
          <cell r="R100">
            <v>0.96551068624354286</v>
          </cell>
          <cell r="S100">
            <v>1.0035616958350906</v>
          </cell>
          <cell r="T100">
            <v>1.0207976182629266</v>
          </cell>
          <cell r="U100">
            <v>0.96762288421940856</v>
          </cell>
          <cell r="V100">
            <v>0.97068308873809594</v>
          </cell>
          <cell r="W100">
            <v>0.98974479076031674</v>
          </cell>
          <cell r="X100">
            <v>0.93199043481784516</v>
          </cell>
          <cell r="Y100">
            <v>0.94590590905744854</v>
          </cell>
          <cell r="Z100">
            <v>1.0112382147051684</v>
          </cell>
        </row>
        <row r="101">
          <cell r="C101">
            <v>1.0195564097953673</v>
          </cell>
          <cell r="D101">
            <v>1.0063249141177879</v>
          </cell>
          <cell r="E101">
            <v>1.0060039643372387</v>
          </cell>
          <cell r="F101">
            <v>0.97902527105277215</v>
          </cell>
          <cell r="G101">
            <v>0.88468250357752176</v>
          </cell>
          <cell r="H101">
            <v>1.0120774382701767</v>
          </cell>
          <cell r="I101">
            <v>0.97207917401358956</v>
          </cell>
          <cell r="J101">
            <v>0.98191117724246058</v>
          </cell>
          <cell r="K101">
            <v>0.94975042124425413</v>
          </cell>
          <cell r="L101">
            <v>0.97832786954171247</v>
          </cell>
          <cell r="M101">
            <v>1</v>
          </cell>
          <cell r="N101">
            <v>1.0128138160056879</v>
          </cell>
          <cell r="O101">
            <v>0.9107471442468773</v>
          </cell>
          <cell r="P101">
            <v>0.94032452256363863</v>
          </cell>
          <cell r="Q101">
            <v>0.99825671471485089</v>
          </cell>
          <cell r="R101">
            <v>0.94458601269240206</v>
          </cell>
          <cell r="S101">
            <v>0.98181237584001213</v>
          </cell>
          <cell r="T101">
            <v>0.99867475910842318</v>
          </cell>
          <cell r="U101">
            <v>0.94665243483818118</v>
          </cell>
          <cell r="V101">
            <v>0.94964631820531042</v>
          </cell>
          <cell r="W101">
            <v>0.96829491253454869</v>
          </cell>
          <cell r="X101">
            <v>0.91179221652859666</v>
          </cell>
          <cell r="Y101">
            <v>0.92540611279509044</v>
          </cell>
          <cell r="Z101">
            <v>0.98932252819167221</v>
          </cell>
        </row>
        <row r="102">
          <cell r="C102">
            <v>1.006657288519494</v>
          </cell>
          <cell r="D102">
            <v>0.99359319374858979</v>
          </cell>
          <cell r="E102">
            <v>0.9932763045282047</v>
          </cell>
          <cell r="F102">
            <v>0.96663893756290742</v>
          </cell>
          <cell r="G102">
            <v>0.8734897664276664</v>
          </cell>
          <cell r="H102">
            <v>0.99927293869428513</v>
          </cell>
          <cell r="I102">
            <v>0.9597807204558616</v>
          </cell>
          <cell r="J102">
            <v>0.96948833213482377</v>
          </cell>
          <cell r="K102">
            <v>0.93773446435580665</v>
          </cell>
          <cell r="L102">
            <v>0.96595035936616636</v>
          </cell>
          <cell r="M102">
            <v>0.98734830054330947</v>
          </cell>
          <cell r="N102">
            <v>1</v>
          </cell>
          <cell r="O102">
            <v>0.89922464509682665</v>
          </cell>
          <cell r="P102">
            <v>0.92842781931240748</v>
          </cell>
          <cell r="Q102">
            <v>0.98562707077965539</v>
          </cell>
          <cell r="R102">
            <v>0.93263539434882414</v>
          </cell>
          <cell r="S102">
            <v>0.96939078073802509</v>
          </cell>
          <cell r="T102">
            <v>0.98603982620120068</v>
          </cell>
          <cell r="U102">
            <v>0.93467567274266417</v>
          </cell>
          <cell r="V102">
            <v>0.93763167839722417</v>
          </cell>
          <cell r="W102">
            <v>0.95604433631571906</v>
          </cell>
          <cell r="X102">
            <v>0.90025649543812714</v>
          </cell>
          <cell r="Y102">
            <v>0.91369815278062272</v>
          </cell>
          <cell r="Z102">
            <v>0.976805916899258</v>
          </cell>
        </row>
        <row r="103">
          <cell r="C103">
            <v>1.1194725300384747</v>
          </cell>
          <cell r="D103">
            <v>1.1049443530783141</v>
          </cell>
          <cell r="E103">
            <v>1.1045919503476807</v>
          </cell>
          <cell r="F103">
            <v>1.0749693559153082</v>
          </cell>
          <cell r="G103">
            <v>0.97138103497331396</v>
          </cell>
          <cell r="H103">
            <v>1.1112606222960955</v>
          </cell>
          <cell r="I103">
            <v>1.067342544145367</v>
          </cell>
          <cell r="J103">
            <v>1.0781380797569569</v>
          </cell>
          <cell r="K103">
            <v>1.0428255825382025</v>
          </cell>
          <cell r="L103">
            <v>1.0742036093351899</v>
          </cell>
          <cell r="M103">
            <v>1.0979995999075334</v>
          </cell>
          <cell r="N103">
            <v>1.1120691647550673</v>
          </cell>
          <cell r="O103">
            <v>1</v>
          </cell>
          <cell r="P103">
            <v>1.0324759495581175</v>
          </cell>
          <cell r="Q103">
            <v>1.096085473361915</v>
          </cell>
          <cell r="R103">
            <v>1.0371550640145097</v>
          </cell>
          <cell r="S103">
            <v>1.0780295958565982</v>
          </cell>
          <cell r="T103">
            <v>1.0965444859388012</v>
          </cell>
          <cell r="U103">
            <v>1.0394239947038153</v>
          </cell>
          <cell r="V103">
            <v>1.0427112774430931</v>
          </cell>
          <cell r="W103">
            <v>1.0631874265554344</v>
          </cell>
          <cell r="X103">
            <v>1.0011474889472023</v>
          </cell>
          <cell r="Y103">
            <v>1.0160955416009951</v>
          </cell>
          <cell r="Z103">
            <v>1.0862757401339656</v>
          </cell>
        </row>
        <row r="104">
          <cell r="C104">
            <v>1.0842601520331685</v>
          </cell>
          <cell r="D104">
            <v>1.0701889506977977</v>
          </cell>
          <cell r="E104">
            <v>1.069847632596602</v>
          </cell>
          <cell r="F104">
            <v>1.0411568001902389</v>
          </cell>
          <cell r="G104">
            <v>0.94082679154807314</v>
          </cell>
          <cell r="H104">
            <v>1.0763065452243186</v>
          </cell>
          <cell r="I104">
            <v>1.0337698854895085</v>
          </cell>
          <cell r="J104">
            <v>1.0442258536079043</v>
          </cell>
          <cell r="K104">
            <v>1.010024091103056</v>
          </cell>
          <cell r="L104">
            <v>1.0404151397375707</v>
          </cell>
          <cell r="M104">
            <v>1.0634626408270904</v>
          </cell>
          <cell r="N104">
            <v>1.0770896554355716</v>
          </cell>
          <cell r="O104">
            <v>0.96854556314651519</v>
          </cell>
          <cell r="P104">
            <v>1</v>
          </cell>
          <cell r="Q104">
            <v>1.0616087220540307</v>
          </cell>
          <cell r="R104">
            <v>1.0045319355461935</v>
          </cell>
          <cell r="S104">
            <v>1.0441207820075391</v>
          </cell>
          <cell r="T104">
            <v>1.0620532966488021</v>
          </cell>
          <cell r="U104">
            <v>1.0067294982984072</v>
          </cell>
          <cell r="V104">
            <v>1.0099133814103427</v>
          </cell>
          <cell r="W104">
            <v>1.0297454647834277</v>
          </cell>
          <cell r="X104">
            <v>0.96965695847508759</v>
          </cell>
          <cell r="Y104">
            <v>0.98413482855059908</v>
          </cell>
          <cell r="Z104">
            <v>1.0521075484604494</v>
          </cell>
        </row>
        <row r="105">
          <cell r="C105">
            <v>1.0213368913692713</v>
          </cell>
          <cell r="D105">
            <v>1.0080822891386627</v>
          </cell>
          <cell r="E105">
            <v>1.0077607788740002</v>
          </cell>
          <cell r="F105">
            <v>0.98073497189791281</v>
          </cell>
          <cell r="G105">
            <v>0.88622745085188703</v>
          </cell>
          <cell r="H105">
            <v>1.0138448590944602</v>
          </cell>
          <cell r="I105">
            <v>0.97377674468361686</v>
          </cell>
          <cell r="J105">
            <v>0.98362591783110687</v>
          </cell>
          <cell r="K105">
            <v>0.95140899855158756</v>
          </cell>
          <cell r="L105">
            <v>0.98003635249392629</v>
          </cell>
          <cell r="M105">
            <v>1.0017463296359064</v>
          </cell>
          <cell r="N105">
            <v>1.0145825227882339</v>
          </cell>
          <cell r="O105">
            <v>0.91233760897569283</v>
          </cell>
          <cell r="P105">
            <v>0.94196663914476098</v>
          </cell>
          <cell r="Q105">
            <v>1</v>
          </cell>
          <cell r="R105">
            <v>0.94623557124002944</v>
          </cell>
          <cell r="S105">
            <v>0.98352694388884121</v>
          </cell>
          <cell r="T105">
            <v>1.000418774436886</v>
          </cell>
          <cell r="U105">
            <v>0.94830560204004199</v>
          </cell>
          <cell r="V105">
            <v>0.95130471371442182</v>
          </cell>
          <cell r="W105">
            <v>0.96998587463660513</v>
          </cell>
          <cell r="X105">
            <v>0.9133845062981093</v>
          </cell>
          <cell r="Y105">
            <v>0.92702217691511346</v>
          </cell>
          <cell r="Z105">
            <v>0.99105021144212324</v>
          </cell>
        </row>
        <row r="106">
          <cell r="C106">
            <v>1.0793685234542838</v>
          </cell>
          <cell r="D106">
            <v>1.0653608041997238</v>
          </cell>
          <cell r="E106">
            <v>1.0650210259516482</v>
          </cell>
          <cell r="F106">
            <v>1.0364596319420463</v>
          </cell>
          <cell r="G106">
            <v>0.93658226110702802</v>
          </cell>
          <cell r="H106">
            <v>1.0714507992611497</v>
          </cell>
          <cell r="I106">
            <v>1.0291060432313859</v>
          </cell>
          <cell r="J106">
            <v>1.0395148393566285</v>
          </cell>
          <cell r="K106">
            <v>1.0054673777532781</v>
          </cell>
          <cell r="L106">
            <v>1.0357213174829196</v>
          </cell>
          <cell r="M106">
            <v>1.0586648400071568</v>
          </cell>
          <cell r="N106">
            <v>1.0722303764786993</v>
          </cell>
          <cell r="O106">
            <v>0.96417597975109537</v>
          </cell>
          <cell r="P106">
            <v>0.99548851023464058</v>
          </cell>
          <cell r="Q106">
            <v>1.0568192851696676</v>
          </cell>
          <cell r="R106">
            <v>1</v>
          </cell>
          <cell r="S106">
            <v>1.039410241785713</v>
          </cell>
          <cell r="T106">
            <v>1.0572618540707046</v>
          </cell>
          <cell r="U106">
            <v>1.0021876484703485</v>
          </cell>
          <cell r="V106">
            <v>1.0053571675262105</v>
          </cell>
          <cell r="W106">
            <v>1.0250997786581317</v>
          </cell>
          <cell r="X106">
            <v>0.96528236103101761</v>
          </cell>
          <cell r="Y106">
            <v>0.97969491434385925</v>
          </cell>
          <cell r="Z106">
            <v>1.0473609760235125</v>
          </cell>
        </row>
        <row r="107">
          <cell r="C107">
            <v>1.0384432248809885</v>
          </cell>
          <cell r="D107">
            <v>1.0249666218118338</v>
          </cell>
          <cell r="E107">
            <v>1.0246397265837364</v>
          </cell>
          <cell r="F107">
            <v>0.99716126537429772</v>
          </cell>
          <cell r="G107">
            <v>0.90107084138210347</v>
          </cell>
          <cell r="H107">
            <v>1.0308257088369563</v>
          </cell>
          <cell r="I107">
            <v>0.99008649507183566</v>
          </cell>
          <cell r="J107">
            <v>1.0001006316531342</v>
          </cell>
          <cell r="K107">
            <v>0.96734411239385054</v>
          </cell>
          <cell r="L107">
            <v>0.99645094481996277</v>
          </cell>
          <cell r="M107">
            <v>1.01852454155961</v>
          </cell>
          <cell r="N107">
            <v>1.0315757276324324</v>
          </cell>
          <cell r="O107">
            <v>0.92761831757077484</v>
          </cell>
          <cell r="P107">
            <v>0.95774360326138919</v>
          </cell>
          <cell r="Q107">
            <v>1.016748962713746</v>
          </cell>
          <cell r="R107">
            <v>0.96208403554114885</v>
          </cell>
          <cell r="S107">
            <v>1</v>
          </cell>
          <cell r="T107">
            <v>1.0171747511880609</v>
          </cell>
          <cell r="U107">
            <v>0.9641887372098471</v>
          </cell>
          <cell r="V107">
            <v>0.96723808089383545</v>
          </cell>
          <cell r="W107">
            <v>0.98623213188375392</v>
          </cell>
          <cell r="X107">
            <v>0.92868274933740969</v>
          </cell>
          <cell r="Y107">
            <v>0.94254883679108026</v>
          </cell>
          <cell r="Z107">
            <v>1.0076492744810175</v>
          </cell>
        </row>
        <row r="108">
          <cell r="C108">
            <v>1.0209093606266633</v>
          </cell>
          <cell r="D108">
            <v>1.0076603067611265</v>
          </cell>
          <cell r="E108">
            <v>1.0073389310803837</v>
          </cell>
          <cell r="F108">
            <v>0.98032443708380756</v>
          </cell>
          <cell r="G108">
            <v>0.8858564768046514</v>
          </cell>
          <cell r="H108">
            <v>1.0134204645101061</v>
          </cell>
          <cell r="I108">
            <v>0.97336912257742736</v>
          </cell>
          <cell r="J108">
            <v>0.98321417286952506</v>
          </cell>
          <cell r="K108">
            <v>0.95101073956465398</v>
          </cell>
          <cell r="L108">
            <v>0.97962611012130152</v>
          </cell>
          <cell r="M108">
            <v>1.0013269994855583</v>
          </cell>
          <cell r="N108">
            <v>1.0141578194184935</v>
          </cell>
          <cell r="O108">
            <v>0.91195570523876646</v>
          </cell>
          <cell r="P108">
            <v>0.94157233272133822</v>
          </cell>
          <cell r="Q108">
            <v>0.99958140086173242</v>
          </cell>
          <cell r="R108">
            <v>0.94583947784531031</v>
          </cell>
          <cell r="S108">
            <v>0.98311524035766651</v>
          </cell>
          <cell r="T108">
            <v>1</v>
          </cell>
          <cell r="U108">
            <v>0.94790864213221382</v>
          </cell>
          <cell r="V108">
            <v>0.95090649838103103</v>
          </cell>
          <cell r="W108">
            <v>0.96957983938535053</v>
          </cell>
          <cell r="X108">
            <v>0.91300216433086601</v>
          </cell>
          <cell r="Y108">
            <v>0.92663412623070185</v>
          </cell>
          <cell r="Z108">
            <v>0.99063535867763364</v>
          </cell>
        </row>
        <row r="109">
          <cell r="C109">
            <v>1.0770123989272242</v>
          </cell>
          <cell r="D109">
            <v>1.0630352567463761</v>
          </cell>
          <cell r="E109">
            <v>1.0626962201911021</v>
          </cell>
          <cell r="F109">
            <v>1.0341971720805057</v>
          </cell>
          <cell r="G109">
            <v>0.93453782087271309</v>
          </cell>
          <cell r="H109">
            <v>1.0691119581213344</v>
          </cell>
          <cell r="I109">
            <v>1.0268596353209134</v>
          </cell>
          <cell r="J109">
            <v>1.037245710364973</v>
          </cell>
          <cell r="K109">
            <v>1.0032725700500655</v>
          </cell>
          <cell r="L109">
            <v>1.0334604692681595</v>
          </cell>
          <cell r="M109">
            <v>1.0563539089939995</v>
          </cell>
          <cell r="N109">
            <v>1.0698898336207376</v>
          </cell>
          <cell r="O109">
            <v>0.96207130593031076</v>
          </cell>
          <cell r="P109">
            <v>0.99331548513301582</v>
          </cell>
          <cell r="Q109">
            <v>1.0545123827685405</v>
          </cell>
          <cell r="R109">
            <v>0.99781712688867452</v>
          </cell>
          <cell r="S109">
            <v>1.0371413411172825</v>
          </cell>
          <cell r="T109">
            <v>1.0549539855978236</v>
          </cell>
          <cell r="U109">
            <v>1</v>
          </cell>
          <cell r="V109">
            <v>1.0031626003979393</v>
          </cell>
          <cell r="W109">
            <v>1.0228621159148732</v>
          </cell>
          <cell r="X109">
            <v>0.9631752721202862</v>
          </cell>
          <cell r="Y109">
            <v>0.97755636465803575</v>
          </cell>
          <cell r="Z109">
            <v>1.0450747199110992</v>
          </cell>
        </row>
        <row r="110">
          <cell r="C110">
            <v>1.0736169774471158</v>
          </cell>
          <cell r="D110">
            <v>1.0596839000224754</v>
          </cell>
          <cell r="E110">
            <v>1.0593459323239791</v>
          </cell>
          <cell r="F110">
            <v>1.0309367311642754</v>
          </cell>
          <cell r="G110">
            <v>0.93159156900585838</v>
          </cell>
          <cell r="H110">
            <v>1.0657414438070498</v>
          </cell>
          <cell r="I110">
            <v>1.0236223269423861</v>
          </cell>
          <cell r="J110">
            <v>1.0339756585358282</v>
          </cell>
          <cell r="K110">
            <v>1.0001096229585142</v>
          </cell>
          <cell r="L110">
            <v>1.0302023509032352</v>
          </cell>
          <cell r="M110">
            <v>1.0530236160867243</v>
          </cell>
          <cell r="N110">
            <v>1.0665168669529035</v>
          </cell>
          <cell r="O110">
            <v>0.95903825117550423</v>
          </cell>
          <cell r="P110">
            <v>0.9901839290449852</v>
          </cell>
          <cell r="Q110">
            <v>1.0511878955118859</v>
          </cell>
          <cell r="R110">
            <v>0.99467137879029366</v>
          </cell>
          <cell r="S110">
            <v>1.0338716183257477</v>
          </cell>
          <cell r="T110">
            <v>1.0516281061308901</v>
          </cell>
          <cell r="U110">
            <v>0.99684737011060365</v>
          </cell>
          <cell r="V110">
            <v>1</v>
          </cell>
          <cell r="W110">
            <v>1.0196374102355088</v>
          </cell>
          <cell r="X110">
            <v>0.96013873696867236</v>
          </cell>
          <cell r="Y110">
            <v>0.97447449124424512</v>
          </cell>
          <cell r="Z110">
            <v>1.0417799861124548</v>
          </cell>
        </row>
        <row r="111">
          <cell r="C111">
            <v>1.052939963431843</v>
          </cell>
          <cell r="D111">
            <v>1.0392752260607199</v>
          </cell>
          <cell r="E111">
            <v>1.0389437673528463</v>
          </cell>
          <cell r="F111">
            <v>1.0110817049426981</v>
          </cell>
          <cell r="G111">
            <v>0.9136498520495494</v>
          </cell>
          <cell r="H111">
            <v>1.04521610634205</v>
          </cell>
          <cell r="I111">
            <v>1.0039081703622044</v>
          </cell>
          <cell r="J111">
            <v>1.0140621049761285</v>
          </cell>
          <cell r="K111">
            <v>0.98084830246422183</v>
          </cell>
          <cell r="L111">
            <v>1.0103614682647688</v>
          </cell>
          <cell r="M111">
            <v>1.0327432139269039</v>
          </cell>
          <cell r="N111">
            <v>1.0459765954512859</v>
          </cell>
          <cell r="O111">
            <v>0.94056793282426965</v>
          </cell>
          <cell r="P111">
            <v>0.97111376956665352</v>
          </cell>
          <cell r="Q111">
            <v>1.0309428478787275</v>
          </cell>
          <cell r="R111">
            <v>0.97551479457835044</v>
          </cell>
          <cell r="S111">
            <v>1.0139600684982235</v>
          </cell>
          <cell r="T111">
            <v>1.0313745803893095</v>
          </cell>
          <cell r="U111">
            <v>0.97764887802651212</v>
          </cell>
          <cell r="V111">
            <v>0.98074079075720355</v>
          </cell>
          <cell r="W111">
            <v>1</v>
          </cell>
          <cell r="X111">
            <v>0.94164722413127833</v>
          </cell>
          <cell r="Y111">
            <v>0.95570688311560459</v>
          </cell>
          <cell r="Z111">
            <v>1.0217161273749575</v>
          </cell>
        </row>
        <row r="112">
          <cell r="C112">
            <v>1.1181894200381024</v>
          </cell>
          <cell r="D112">
            <v>1.1036778948926533</v>
          </cell>
          <cell r="E112">
            <v>1.1033258960767705</v>
          </cell>
          <cell r="F112">
            <v>1.0737372542838184</v>
          </cell>
          <cell r="G112">
            <v>0.97026766355355853</v>
          </cell>
          <cell r="H112">
            <v>1.1099869245686138</v>
          </cell>
          <cell r="I112">
            <v>1.0661191841651372</v>
          </cell>
          <cell r="J112">
            <v>1.0769023462174561</v>
          </cell>
          <cell r="K112">
            <v>1.0416303232551964</v>
          </cell>
          <cell r="L112">
            <v>1.0729723853823105</v>
          </cell>
          <cell r="M112">
            <v>1.0967411016154873</v>
          </cell>
          <cell r="N112">
            <v>1.1107945402974635</v>
          </cell>
          <cell r="O112">
            <v>0.99885382627447938</v>
          </cell>
          <cell r="P112">
            <v>1.0312925527525021</v>
          </cell>
          <cell r="Q112">
            <v>1.0948291689914227</v>
          </cell>
          <cell r="R112">
            <v>1.0359663041308458</v>
          </cell>
          <cell r="S112">
            <v>1.0767939866584937</v>
          </cell>
          <cell r="T112">
            <v>1.0952876554601534</v>
          </cell>
          <cell r="U112">
            <v>1.0382326342314101</v>
          </cell>
          <cell r="V112">
            <v>1.0415161491735838</v>
          </cell>
          <cell r="W112">
            <v>1.0619688290618128</v>
          </cell>
          <cell r="X112">
            <v>1</v>
          </cell>
          <cell r="Y112">
            <v>1.0149309195885934</v>
          </cell>
          <cell r="Z112">
            <v>1.0850306794219535</v>
          </cell>
        </row>
        <row r="113">
          <cell r="C113">
            <v>1.1017394370952511</v>
          </cell>
          <cell r="D113">
            <v>1.0874413948685631</v>
          </cell>
          <cell r="E113">
            <v>1.0870945744011902</v>
          </cell>
          <cell r="F113">
            <v>1.0579412190132726</v>
          </cell>
          <cell r="G113">
            <v>0.95599379704271958</v>
          </cell>
          <cell r="H113">
            <v>1.0936576107254194</v>
          </cell>
          <cell r="I113">
            <v>1.0504352203569609</v>
          </cell>
          <cell r="J113">
            <v>1.0610597484348818</v>
          </cell>
          <cell r="K113">
            <v>1.0263066216146275</v>
          </cell>
          <cell r="L113">
            <v>1.0571876023022773</v>
          </cell>
          <cell r="M113">
            <v>1.0806066506083547</v>
          </cell>
          <cell r="N113">
            <v>1.0944533454037728</v>
          </cell>
          <cell r="O113">
            <v>0.98415942109574228</v>
          </cell>
          <cell r="P113">
            <v>1.0161209328123939</v>
          </cell>
          <cell r="Q113">
            <v>1.078722844935315</v>
          </cell>
          <cell r="R113">
            <v>1.0207259273870375</v>
          </cell>
          <cell r="S113">
            <v>1.0609529829823068</v>
          </cell>
          <cell r="T113">
            <v>1.0791745864872586</v>
          </cell>
          <cell r="U113">
            <v>1.0229589169007307</v>
          </cell>
          <cell r="V113">
            <v>1.0261941271783963</v>
          </cell>
          <cell r="W113">
            <v>1.0463459222350684</v>
          </cell>
          <cell r="X113">
            <v>0.98528873315373455</v>
          </cell>
          <cell r="Y113">
            <v>1</v>
          </cell>
          <cell r="Z113">
            <v>1.0690685035605925</v>
          </cell>
        </row>
        <row r="114">
          <cell r="C114">
            <v>1.0305601871403434</v>
          </cell>
          <cell r="D114">
            <v>1.0171858877581545</v>
          </cell>
          <cell r="E114">
            <v>1.0168614740594835</v>
          </cell>
          <cell r="F114">
            <v>0.98959160754408182</v>
          </cell>
          <cell r="G114">
            <v>0.89423062587545021</v>
          </cell>
          <cell r="H114">
            <v>1.0230004972393552</v>
          </cell>
          <cell r="I114">
            <v>0.98257054328925375</v>
          </cell>
          <cell r="J114">
            <v>0.99250866048430286</v>
          </cell>
          <cell r="K114">
            <v>0.96000080275160649</v>
          </cell>
          <cell r="L114">
            <v>0.98888667918029083</v>
          </cell>
          <cell r="M114">
            <v>1.0107927106722663</v>
          </cell>
          <cell r="N114">
            <v>1.0237448224867112</v>
          </cell>
          <cell r="O114">
            <v>0.92057657467032672</v>
          </cell>
          <cell r="P114">
            <v>0.95047317307370494</v>
          </cell>
          <cell r="Q114">
            <v>1.0090306106134153</v>
          </cell>
          <cell r="R114">
            <v>0.95478065623246089</v>
          </cell>
          <cell r="S114">
            <v>0.99240879274690386</v>
          </cell>
          <cell r="T114">
            <v>1.0094531668391757</v>
          </cell>
          <cell r="U114">
            <v>0.95686938067458605</v>
          </cell>
          <cell r="V114">
            <v>0.95989557615868326</v>
          </cell>
          <cell r="W114">
            <v>0.97874543937096148</v>
          </cell>
          <cell r="X114">
            <v>0.92163292611481418</v>
          </cell>
          <cell r="Y114">
            <v>0.93539375322483442</v>
          </cell>
          <cell r="Z114">
            <v>1</v>
          </cell>
        </row>
        <row r="119">
          <cell r="C119">
            <v>1</v>
          </cell>
          <cell r="D119">
            <v>0.97942538068310747</v>
          </cell>
          <cell r="E119">
            <v>1.0432651161155553</v>
          </cell>
          <cell r="F119">
            <v>0.99647632884311921</v>
          </cell>
          <cell r="G119">
            <v>0.99589542574675038</v>
          </cell>
          <cell r="H119">
            <v>0.99690867820423534</v>
          </cell>
          <cell r="I119">
            <v>0.99908963346837087</v>
          </cell>
          <cell r="J119">
            <v>0.94834660342564814</v>
          </cell>
          <cell r="K119">
            <v>0.91244875208701925</v>
          </cell>
          <cell r="L119">
            <v>1.0079761656623907</v>
          </cell>
          <cell r="M119">
            <v>1.0031483396715477</v>
          </cell>
          <cell r="N119">
            <v>1.003362570449934</v>
          </cell>
          <cell r="O119">
            <v>0.9794801391169945</v>
          </cell>
          <cell r="P119">
            <v>0.97255361357264447</v>
          </cell>
          <cell r="Q119">
            <v>1.0053595552260342</v>
          </cell>
          <cell r="R119">
            <v>0.97156814061471519</v>
          </cell>
          <cell r="S119">
            <v>1.007976165684465</v>
          </cell>
          <cell r="T119">
            <v>1.0079761657082946</v>
          </cell>
          <cell r="U119">
            <v>1.0079761656706105</v>
          </cell>
          <cell r="V119">
            <v>1.0079761656803972</v>
          </cell>
          <cell r="W119">
            <v>0.97967836394143271</v>
          </cell>
          <cell r="X119">
            <v>1.007976165685194</v>
          </cell>
          <cell r="Y119">
            <v>0.97754169127414614</v>
          </cell>
          <cell r="Z119">
            <v>1.0079761656386519</v>
          </cell>
        </row>
        <row r="120">
          <cell r="C120">
            <v>1.0210068267809669</v>
          </cell>
          <cell r="D120">
            <v>1</v>
          </cell>
          <cell r="E120">
            <v>1.06518080569642</v>
          </cell>
          <cell r="F120">
            <v>1.0174091344744605</v>
          </cell>
          <cell r="G120">
            <v>1.0168160284473695</v>
          </cell>
          <cell r="H120">
            <v>1.0178505661237143</v>
          </cell>
          <cell r="I120">
            <v>1.0200773363373006</v>
          </cell>
          <cell r="J120">
            <v>0.96826835625212893</v>
          </cell>
          <cell r="K120">
            <v>0.93161640496862064</v>
          </cell>
          <cell r="L120">
            <v>1.0291505463738035</v>
          </cell>
          <cell r="M120">
            <v>1.0242213030786422</v>
          </cell>
          <cell r="N120">
            <v>1.0244400341658815</v>
          </cell>
          <cell r="O120">
            <v>1.0000559087348224</v>
          </cell>
          <cell r="P120">
            <v>0.9929838788681683</v>
          </cell>
          <cell r="Q120">
            <v>1.0264789692552572</v>
          </cell>
          <cell r="R120">
            <v>0.99197770425051457</v>
          </cell>
          <cell r="S120">
            <v>1.0291505463963415</v>
          </cell>
          <cell r="T120">
            <v>1.0291505464206718</v>
          </cell>
          <cell r="U120">
            <v>1.0291505463821962</v>
          </cell>
          <cell r="V120">
            <v>1.0291505463921884</v>
          </cell>
          <cell r="W120">
            <v>1.0002582976338112</v>
          </cell>
          <cell r="X120">
            <v>1.029150546397086</v>
          </cell>
          <cell r="Y120">
            <v>0.99807674025391546</v>
          </cell>
          <cell r="Z120">
            <v>1.0291505463495663</v>
          </cell>
        </row>
        <row r="121">
          <cell r="C121">
            <v>0.95852912606083607</v>
          </cell>
          <cell r="D121">
            <v>0.93880775418798079</v>
          </cell>
          <cell r="E121">
            <v>1</v>
          </cell>
          <cell r="F121">
            <v>0.95515158462630545</v>
          </cell>
          <cell r="G121">
            <v>0.954594772089017</v>
          </cell>
          <cell r="H121">
            <v>0.955566004081569</v>
          </cell>
          <cell r="I121">
            <v>0.95765651322487855</v>
          </cell>
          <cell r="J121">
            <v>0.90901784098434879</v>
          </cell>
          <cell r="K121">
            <v>0.87460870491327114</v>
          </cell>
          <cell r="L121">
            <v>0.9661745131625239</v>
          </cell>
          <cell r="M121">
            <v>0.96154690133474741</v>
          </cell>
          <cell r="N121">
            <v>0.96175224777552937</v>
          </cell>
          <cell r="O121">
            <v>0.93886024174175886</v>
          </cell>
          <cell r="P121">
            <v>0.93222096526509501</v>
          </cell>
          <cell r="Q121">
            <v>0.96366641584772128</v>
          </cell>
          <cell r="R121">
            <v>0.93127636073197451</v>
          </cell>
          <cell r="S121">
            <v>0.96617451318368264</v>
          </cell>
          <cell r="T121">
            <v>0.96617451320652425</v>
          </cell>
          <cell r="U121">
            <v>0.96617451317040282</v>
          </cell>
          <cell r="V121">
            <v>0.96617451317978376</v>
          </cell>
          <cell r="W121">
            <v>0.93905024600949116</v>
          </cell>
          <cell r="X121">
            <v>0.96617451318438163</v>
          </cell>
          <cell r="Y121">
            <v>0.93700218302503901</v>
          </cell>
          <cell r="Z121">
            <v>0.96617451313976965</v>
          </cell>
        </row>
        <row r="122">
          <cell r="C122">
            <v>1.0035361313208229</v>
          </cell>
          <cell r="D122">
            <v>0.98288875744814996</v>
          </cell>
          <cell r="E122">
            <v>1.0469542385685735</v>
          </cell>
          <cell r="F122">
            <v>1</v>
          </cell>
          <cell r="G122">
            <v>0.99941704275399779</v>
          </cell>
          <cell r="H122">
            <v>1.0004338782052336</v>
          </cell>
          <cell r="I122">
            <v>1.0026225456135878</v>
          </cell>
          <cell r="J122">
            <v>0.95170008155301755</v>
          </cell>
          <cell r="K122">
            <v>0.91567529069791997</v>
          </cell>
          <cell r="L122">
            <v>1.0115405017524324</v>
          </cell>
          <cell r="M122">
            <v>1.0066956039348918</v>
          </cell>
          <cell r="N122">
            <v>1.0069105922614434</v>
          </cell>
          <cell r="O122">
            <v>0.98294370951505006</v>
          </cell>
          <cell r="P122">
            <v>0.97599269086677809</v>
          </cell>
          <cell r="Q122">
            <v>1.0089146386379575</v>
          </cell>
          <cell r="R122">
            <v>0.97500373314705657</v>
          </cell>
          <cell r="S122">
            <v>1.0115405017745847</v>
          </cell>
          <cell r="T122">
            <v>1.0115405017984986</v>
          </cell>
          <cell r="U122">
            <v>1.0115405017606813</v>
          </cell>
          <cell r="V122">
            <v>1.0115405017705026</v>
          </cell>
          <cell r="W122">
            <v>0.98314263528849855</v>
          </cell>
          <cell r="X122">
            <v>1.0115405017753165</v>
          </cell>
          <cell r="Y122">
            <v>0.98099840706607089</v>
          </cell>
          <cell r="Z122">
            <v>1.0115405017286097</v>
          </cell>
        </row>
        <row r="123">
          <cell r="C123">
            <v>1.0041214912199963</v>
          </cell>
          <cell r="D123">
            <v>0.98346207379023431</v>
          </cell>
          <cell r="E123">
            <v>1.0475649241317539</v>
          </cell>
          <cell r="F123">
            <v>1.0005832972833801</v>
          </cell>
          <cell r="G123">
            <v>1</v>
          </cell>
          <cell r="H123">
            <v>1.001017428568592</v>
          </cell>
          <cell r="I123">
            <v>1.0032073726207</v>
          </cell>
          <cell r="J123">
            <v>0.95225520562518018</v>
          </cell>
          <cell r="K123">
            <v>0.91620940160744235</v>
          </cell>
          <cell r="L123">
            <v>1.0121305305791337</v>
          </cell>
          <cell r="M123">
            <v>1.0072828067458577</v>
          </cell>
          <cell r="N123">
            <v>1.0074979204745163</v>
          </cell>
          <cell r="O123">
            <v>0.98351705791052579</v>
          </cell>
          <cell r="P123">
            <v>0.97656198475195966</v>
          </cell>
          <cell r="Q123">
            <v>1.0095031358058375</v>
          </cell>
          <cell r="R123">
            <v>0.97557245017588679</v>
          </cell>
          <cell r="S123">
            <v>1.0121305306012989</v>
          </cell>
          <cell r="T123">
            <v>1.0121305306252268</v>
          </cell>
          <cell r="U123">
            <v>1.0121305305873873</v>
          </cell>
          <cell r="V123">
            <v>1.0121305305972144</v>
          </cell>
          <cell r="W123">
            <v>0.98371609971683749</v>
          </cell>
          <cell r="X123">
            <v>1.012130530602031</v>
          </cell>
          <cell r="Y123">
            <v>0.98157062077191282</v>
          </cell>
          <cell r="Z123">
            <v>1.012130530555297</v>
          </cell>
        </row>
        <row r="124">
          <cell r="C124">
            <v>1.0031009076993223</v>
          </cell>
          <cell r="D124">
            <v>0.98246248838697936</v>
          </cell>
          <cell r="E124">
            <v>1.0465001849465525</v>
          </cell>
          <cell r="F124">
            <v>0.99956630996342122</v>
          </cell>
          <cell r="G124">
            <v>0.9989836055401683</v>
          </cell>
          <cell r="H124">
            <v>1</v>
          </cell>
          <cell r="I124">
            <v>1.002187718205106</v>
          </cell>
          <cell r="J124">
            <v>0.95128733870983684</v>
          </cell>
          <cell r="K124">
            <v>0.91527817144760293</v>
          </cell>
          <cell r="L124">
            <v>1.0111018067152264</v>
          </cell>
          <cell r="M124">
            <v>1.0062590100815976</v>
          </cell>
          <cell r="N124">
            <v>1.0064739051698539</v>
          </cell>
          <cell r="O124">
            <v>0.98251741662171554</v>
          </cell>
          <cell r="P124">
            <v>0.97556941256097551</v>
          </cell>
          <cell r="Q124">
            <v>1.0084770824114218</v>
          </cell>
          <cell r="R124">
            <v>0.97458088374236362</v>
          </cell>
          <cell r="S124">
            <v>1.0111018067373692</v>
          </cell>
          <cell r="T124">
            <v>1.0111018067612729</v>
          </cell>
          <cell r="U124">
            <v>1.0111018067234718</v>
          </cell>
          <cell r="V124">
            <v>1.0111018067332889</v>
          </cell>
          <cell r="W124">
            <v>0.98271625612303815</v>
          </cell>
          <cell r="X124">
            <v>1.0111018067381006</v>
          </cell>
          <cell r="Y124">
            <v>0.98057295783102671</v>
          </cell>
          <cell r="Z124">
            <v>1.0111018066914141</v>
          </cell>
        </row>
        <row r="125">
          <cell r="C125">
            <v>1.0009111960540205</v>
          </cell>
          <cell r="D125">
            <v>0.98031782922519339</v>
          </cell>
          <cell r="E125">
            <v>1.0442157351726571</v>
          </cell>
          <cell r="F125">
            <v>0.99738431414188589</v>
          </cell>
          <cell r="G125">
            <v>0.99680288172890785</v>
          </cell>
          <cell r="H125">
            <v>0.99781705745803373</v>
          </cell>
          <cell r="I125">
            <v>1</v>
          </cell>
          <cell r="J125">
            <v>0.94921073310853332</v>
          </cell>
          <cell r="K125">
            <v>0.91328017178941689</v>
          </cell>
          <cell r="L125">
            <v>1.0088946295670889</v>
          </cell>
          <cell r="M125">
            <v>1.0040624044802535</v>
          </cell>
          <cell r="N125">
            <v>1.0042768304648799</v>
          </cell>
          <cell r="O125">
            <v>0.98037263755474924</v>
          </cell>
          <cell r="P125">
            <v>0.97343980058765511</v>
          </cell>
          <cell r="Q125">
            <v>1.0062756348856279</v>
          </cell>
          <cell r="R125">
            <v>0.9724534296706554</v>
          </cell>
          <cell r="S125">
            <v>1.0088946295891832</v>
          </cell>
          <cell r="T125">
            <v>1.0088946296130348</v>
          </cell>
          <cell r="U125">
            <v>1.0088946295753163</v>
          </cell>
          <cell r="V125">
            <v>1.008894629585112</v>
          </cell>
          <cell r="W125">
            <v>0.98057104300086539</v>
          </cell>
          <cell r="X125">
            <v>1.0088946295899131</v>
          </cell>
          <cell r="Y125">
            <v>0.97843242340587566</v>
          </cell>
          <cell r="Z125">
            <v>1.0088946295433285</v>
          </cell>
        </row>
        <row r="126">
          <cell r="C126">
            <v>1.0544667913479817</v>
          </cell>
          <cell r="D126">
            <v>1.0327715385336917</v>
          </cell>
          <cell r="E126">
            <v>1.1000884195156491</v>
          </cell>
          <cell r="F126">
            <v>1.0507511971294201</v>
          </cell>
          <cell r="G126">
            <v>1.0501386541053079</v>
          </cell>
          <cell r="H126">
            <v>1.0512070951729775</v>
          </cell>
          <cell r="I126">
            <v>1.0535068400724241</v>
          </cell>
          <cell r="J126">
            <v>1</v>
          </cell>
          <cell r="K126">
            <v>0.96214690788266921</v>
          </cell>
          <cell r="L126">
            <v>1.0628773931612627</v>
          </cell>
          <cell r="M126">
            <v>1.057786610979512</v>
          </cell>
          <cell r="N126">
            <v>1.0580125102210052</v>
          </cell>
          <cell r="O126">
            <v>1.0328292794837719</v>
          </cell>
          <cell r="P126">
            <v>1.0255254883178313</v>
          </cell>
          <cell r="Q126">
            <v>1.06011826435023</v>
          </cell>
          <cell r="R126">
            <v>1.0244863398099233</v>
          </cell>
          <cell r="S126">
            <v>1.0628773931845392</v>
          </cell>
          <cell r="T126">
            <v>1.0628773932096669</v>
          </cell>
          <cell r="U126">
            <v>1.0628773931699302</v>
          </cell>
          <cell r="V126">
            <v>1.06287739318025</v>
          </cell>
          <cell r="W126">
            <v>1.0330383009783628</v>
          </cell>
          <cell r="X126">
            <v>1.0628773931853082</v>
          </cell>
          <cell r="Y126">
            <v>1.0307852506067281</v>
          </cell>
          <cell r="Z126">
            <v>1.062877393136231</v>
          </cell>
        </row>
        <row r="127">
          <cell r="C127">
            <v>1.095951961918658</v>
          </cell>
          <cell r="D127">
            <v>1.0734031675125801</v>
          </cell>
          <cell r="E127">
            <v>1.1433684508081394</v>
          </cell>
          <cell r="F127">
            <v>1.0920901876011184</v>
          </cell>
          <cell r="G127">
            <v>1.0914535457129684</v>
          </cell>
          <cell r="H127">
            <v>1.0925640217316679</v>
          </cell>
          <cell r="I127">
            <v>1.0949542439322539</v>
          </cell>
          <cell r="J127">
            <v>1.0393423206032346</v>
          </cell>
          <cell r="K127">
            <v>1</v>
          </cell>
          <cell r="L127">
            <v>1.1046934563249433</v>
          </cell>
          <cell r="M127">
            <v>1.0994023909584771</v>
          </cell>
          <cell r="N127">
            <v>1.0996371776003528</v>
          </cell>
          <cell r="O127">
            <v>1.0734631801256302</v>
          </cell>
          <cell r="P127">
            <v>1.0658720408660201</v>
          </cell>
          <cell r="Q127">
            <v>1.1018257769836415</v>
          </cell>
          <cell r="R127">
            <v>1.0647920098443597</v>
          </cell>
          <cell r="S127">
            <v>1.1046934563491357</v>
          </cell>
          <cell r="T127">
            <v>1.104693456375252</v>
          </cell>
          <cell r="U127">
            <v>1.1046934563339519</v>
          </cell>
          <cell r="V127">
            <v>1.1046934563446777</v>
          </cell>
          <cell r="W127">
            <v>1.0736804250108742</v>
          </cell>
          <cell r="X127">
            <v>1.1046934563499349</v>
          </cell>
          <cell r="Y127">
            <v>1.0713387344091836</v>
          </cell>
          <cell r="Z127">
            <v>1.1046934562989268</v>
          </cell>
        </row>
        <row r="128">
          <cell r="C128">
            <v>0.99208695013423343</v>
          </cell>
          <cell r="D128">
            <v>0.97167513880596468</v>
          </cell>
          <cell r="E128">
            <v>1.0350097072285183</v>
          </cell>
          <cell r="F128">
            <v>0.98859116196292762</v>
          </cell>
          <cell r="G128">
            <v>0.98801485558172752</v>
          </cell>
          <cell r="H128">
            <v>0.98902009012198977</v>
          </cell>
          <cell r="I128">
            <v>0.99118378737836521</v>
          </cell>
          <cell r="J128">
            <v>0.94084228946271065</v>
          </cell>
          <cell r="K128">
            <v>0.90522849961179819</v>
          </cell>
          <cell r="L128">
            <v>1</v>
          </cell>
          <cell r="M128">
            <v>0.99521037683696578</v>
          </cell>
          <cell r="N128">
            <v>0.99542291239652003</v>
          </cell>
          <cell r="O128">
            <v>0.97172946393363369</v>
          </cell>
          <cell r="P128">
            <v>0.96485774833131266</v>
          </cell>
          <cell r="Q128">
            <v>0.99740409493250559</v>
          </cell>
          <cell r="R128">
            <v>0.9638800734700409</v>
          </cell>
          <cell r="S128">
            <v>1.0000000000218996</v>
          </cell>
          <cell r="T128">
            <v>1.0000000000455407</v>
          </cell>
          <cell r="U128">
            <v>1.0000000000081548</v>
          </cell>
          <cell r="V128">
            <v>1.0000000000178642</v>
          </cell>
          <cell r="W128">
            <v>0.97192612019515157</v>
          </cell>
          <cell r="X128">
            <v>1.000000000022623</v>
          </cell>
          <cell r="Y128">
            <v>0.96980635512522806</v>
          </cell>
          <cell r="Z128">
            <v>0.99999999997644917</v>
          </cell>
        </row>
        <row r="129">
          <cell r="C129">
            <v>0.99686154126260274</v>
          </cell>
          <cell r="D129">
            <v>0.97635149453947401</v>
          </cell>
          <cell r="E129">
            <v>1.0399908715964608</v>
          </cell>
          <cell r="F129">
            <v>0.99334892900225202</v>
          </cell>
          <cell r="G129">
            <v>0.99276984904628163</v>
          </cell>
          <cell r="H129">
            <v>0.99377992145273808</v>
          </cell>
          <cell r="I129">
            <v>0.99595403187876907</v>
          </cell>
          <cell r="J129">
            <v>0.94537025674204589</v>
          </cell>
          <cell r="K129">
            <v>0.90958506932860461</v>
          </cell>
          <cell r="L129">
            <v>1.0048126740581793</v>
          </cell>
          <cell r="M129">
            <v>1</v>
          </cell>
          <cell r="N129">
            <v>1.000213558423928</v>
          </cell>
          <cell r="O129">
            <v>0.97640608111627569</v>
          </cell>
          <cell r="P129">
            <v>0.96950129418654007</v>
          </cell>
          <cell r="Q129">
            <v>1.0022042757457092</v>
          </cell>
          <cell r="R129">
            <v>0.96851891409482616</v>
          </cell>
          <cell r="S129">
            <v>1.0048126740801844</v>
          </cell>
          <cell r="T129">
            <v>1.0048126741039394</v>
          </cell>
          <cell r="U129">
            <v>1.0048126740663734</v>
          </cell>
          <cell r="V129">
            <v>1.0048126740761294</v>
          </cell>
          <cell r="W129">
            <v>0.97660368382028173</v>
          </cell>
          <cell r="X129">
            <v>1.0048126740809113</v>
          </cell>
          <cell r="Y129">
            <v>0.97447371701199681</v>
          </cell>
          <cell r="Z129">
            <v>1.0048126740345151</v>
          </cell>
        </row>
        <row r="130">
          <cell r="C130">
            <v>0.99664869853733318</v>
          </cell>
          <cell r="D130">
            <v>0.97614303097225119</v>
          </cell>
          <cell r="E130">
            <v>1.0397688202059681</v>
          </cell>
          <cell r="F130">
            <v>0.99313683626475446</v>
          </cell>
          <cell r="G130">
            <v>0.99255787994978206</v>
          </cell>
          <cell r="H130">
            <v>0.99356773669282417</v>
          </cell>
          <cell r="I130">
            <v>0.99574138291839298</v>
          </cell>
          <cell r="J130">
            <v>0.94516840806647262</v>
          </cell>
          <cell r="K130">
            <v>0.90939086124954149</v>
          </cell>
          <cell r="L130">
            <v>1.004598133664073</v>
          </cell>
          <cell r="M130">
            <v>0.99978648717353458</v>
          </cell>
          <cell r="N130">
            <v>1</v>
          </cell>
          <cell r="O130">
            <v>0.97619760589411853</v>
          </cell>
          <cell r="P130">
            <v>0.96929429322495653</v>
          </cell>
          <cell r="Q130">
            <v>1.001990292278099</v>
          </cell>
          <cell r="R130">
            <v>0.9683121228839926</v>
          </cell>
          <cell r="S130">
            <v>1.0045981336860732</v>
          </cell>
          <cell r="T130">
            <v>1.0045981337098231</v>
          </cell>
          <cell r="U130">
            <v>1.0045981336722654</v>
          </cell>
          <cell r="V130">
            <v>1.0045981336820191</v>
          </cell>
          <cell r="W130">
            <v>0.97639516640741264</v>
          </cell>
          <cell r="X130">
            <v>1.0045981336868</v>
          </cell>
          <cell r="Y130">
            <v>0.9742656543743613</v>
          </cell>
          <cell r="Z130">
            <v>1.0045981336404139</v>
          </cell>
        </row>
        <row r="131">
          <cell r="C131">
            <v>1.0209497467723074</v>
          </cell>
          <cell r="D131">
            <v>0.99994409439078946</v>
          </cell>
          <cell r="E131">
            <v>1.0651212561145582</v>
          </cell>
          <cell r="F131">
            <v>1.0173522555969812</v>
          </cell>
          <cell r="G131">
            <v>1.0167591827278442</v>
          </cell>
          <cell r="H131">
            <v>1.0177936625677297</v>
          </cell>
          <cell r="I131">
            <v>1.0200203082923707</v>
          </cell>
          <cell r="J131">
            <v>0.96821422461979334</v>
          </cell>
          <cell r="K131">
            <v>0.93156432238595033</v>
          </cell>
          <cell r="L131">
            <v>1.0290930110855392</v>
          </cell>
          <cell r="M131">
            <v>1.0241640433627273</v>
          </cell>
          <cell r="N131">
            <v>1.0243827622216717</v>
          </cell>
          <cell r="O131">
            <v>1</v>
          </cell>
          <cell r="P131">
            <v>0.99292836549948393</v>
          </cell>
          <cell r="Q131">
            <v>1.0264215833231392</v>
          </cell>
          <cell r="R131">
            <v>0.9919222471326351</v>
          </cell>
          <cell r="S131">
            <v>1.0290930111080758</v>
          </cell>
          <cell r="T131">
            <v>1.0290930111324048</v>
          </cell>
          <cell r="U131">
            <v>1.0290930110939314</v>
          </cell>
          <cell r="V131">
            <v>1.0290930111039229</v>
          </cell>
          <cell r="W131">
            <v>1.0002023775843143</v>
          </cell>
          <cell r="X131">
            <v>1.0290930111088203</v>
          </cell>
          <cell r="Y131">
            <v>0.99802094216571269</v>
          </cell>
          <cell r="Z131">
            <v>1.0290930110613032</v>
          </cell>
        </row>
        <row r="132">
          <cell r="C132">
            <v>1.0282209495130372</v>
          </cell>
          <cell r="D132">
            <v>1.0070656949031529</v>
          </cell>
          <cell r="E132">
            <v>1.0727070482861654</v>
          </cell>
          <cell r="F132">
            <v>1.0245978370103377</v>
          </cell>
          <cell r="G132">
            <v>1.0240005402770143</v>
          </cell>
          <cell r="H132">
            <v>1.0250423876809458</v>
          </cell>
          <cell r="I132">
            <v>1.0272848915734807</v>
          </cell>
          <cell r="J132">
            <v>0.97510984504178377</v>
          </cell>
          <cell r="K132">
            <v>0.93819892225290091</v>
          </cell>
          <cell r="L132">
            <v>1.036422210143894</v>
          </cell>
          <cell r="M132">
            <v>1.0314581383195056</v>
          </cell>
          <cell r="N132">
            <v>1.0316784148938729</v>
          </cell>
          <cell r="O132">
            <v>1.0071219986720379</v>
          </cell>
          <cell r="P132">
            <v>1</v>
          </cell>
          <cell r="Q132">
            <v>1.0337317564765176</v>
          </cell>
          <cell r="R132">
            <v>0.99898671605947864</v>
          </cell>
          <cell r="S132">
            <v>1.0364222101665912</v>
          </cell>
          <cell r="T132">
            <v>1.0364222101910934</v>
          </cell>
          <cell r="U132">
            <v>1.0364222101523457</v>
          </cell>
          <cell r="V132">
            <v>1.0364222101624088</v>
          </cell>
          <cell r="W132">
            <v>1.0073258175892388</v>
          </cell>
          <cell r="X132">
            <v>1.0364222101673408</v>
          </cell>
          <cell r="Y132">
            <v>1.005128845990483</v>
          </cell>
          <cell r="Z132">
            <v>1.0364222101194853</v>
          </cell>
        </row>
        <row r="133">
          <cell r="C133">
            <v>0.9946690164745795</v>
          </cell>
          <cell r="D133">
            <v>0.97420408011430715</v>
          </cell>
          <cell r="E133">
            <v>1.0377034869688975</v>
          </cell>
          <cell r="F133">
            <v>0.99116412995058512</v>
          </cell>
          <cell r="G133">
            <v>0.99058632363905286</v>
          </cell>
          <cell r="H133">
            <v>0.99159417446437981</v>
          </cell>
          <cell r="I133">
            <v>0.99376350309193262</v>
          </cell>
          <cell r="J133">
            <v>0.94329098330639749</v>
          </cell>
          <cell r="K133">
            <v>0.90758450282185288</v>
          </cell>
          <cell r="L133">
            <v>1.002602661329228</v>
          </cell>
          <cell r="M133">
            <v>0.99780057239920572</v>
          </cell>
          <cell r="N133">
            <v>0.99801366111684187</v>
          </cell>
          <cell r="O133">
            <v>0.97425854663188516</v>
          </cell>
          <cell r="P133">
            <v>0.96736894628110048</v>
          </cell>
          <cell r="Q133">
            <v>1</v>
          </cell>
          <cell r="R133">
            <v>0.96638872686327471</v>
          </cell>
          <cell r="S133">
            <v>1.0026026613511845</v>
          </cell>
          <cell r="T133">
            <v>1.0026026613748873</v>
          </cell>
          <cell r="U133">
            <v>1.0026026613374039</v>
          </cell>
          <cell r="V133">
            <v>1.0026026613471386</v>
          </cell>
          <cell r="W133">
            <v>0.97445571472305004</v>
          </cell>
          <cell r="X133">
            <v>1.0026026613519099</v>
          </cell>
          <cell r="Y133">
            <v>0.97233043262255203</v>
          </cell>
          <cell r="Z133">
            <v>1.0026026613056158</v>
          </cell>
        </row>
        <row r="134">
          <cell r="C134">
            <v>1.0292638860793601</v>
          </cell>
          <cell r="D134">
            <v>1.0080871734466519</v>
          </cell>
          <cell r="E134">
            <v>1.0737951076241314</v>
          </cell>
          <cell r="F134">
            <v>1.0256370986111634</v>
          </cell>
          <cell r="G134">
            <v>1.0250391960327592</v>
          </cell>
          <cell r="H134">
            <v>1.0260821001947296</v>
          </cell>
          <cell r="I134">
            <v>1.0283268786852588</v>
          </cell>
          <cell r="J134">
            <v>0.97609891039204444</v>
          </cell>
          <cell r="K134">
            <v>0.93915054842134815</v>
          </cell>
          <cell r="L134">
            <v>1.037473465345045</v>
          </cell>
          <cell r="M134">
            <v>1.0325043584043951</v>
          </cell>
          <cell r="N134">
            <v>1.0327248584078748</v>
          </cell>
          <cell r="O134">
            <v>1.0081435343251099</v>
          </cell>
          <cell r="P134">
            <v>1.0010143117263044</v>
          </cell>
          <cell r="Q134">
            <v>1.0347802827189649</v>
          </cell>
          <cell r="R134">
            <v>1</v>
          </cell>
          <cell r="S134">
            <v>1.0374734653677653</v>
          </cell>
          <cell r="T134">
            <v>1.0374734653922923</v>
          </cell>
          <cell r="U134">
            <v>1.0374734653535056</v>
          </cell>
          <cell r="V134">
            <v>1.0374734653635787</v>
          </cell>
          <cell r="W134">
            <v>1.0083475599782288</v>
          </cell>
          <cell r="X134">
            <v>1.0374734653685158</v>
          </cell>
          <cell r="Y134">
            <v>1.0061483599654177</v>
          </cell>
          <cell r="Z134">
            <v>1.0374734653206117</v>
          </cell>
        </row>
        <row r="135">
          <cell r="C135">
            <v>0.99208695011250714</v>
          </cell>
          <cell r="D135">
            <v>0.97167513878468537</v>
          </cell>
          <cell r="E135">
            <v>1.0350097072058519</v>
          </cell>
          <cell r="F135">
            <v>0.98859116194127794</v>
          </cell>
          <cell r="G135">
            <v>0.9880148555600905</v>
          </cell>
          <cell r="H135">
            <v>0.98902009010033065</v>
          </cell>
          <cell r="I135">
            <v>0.99118378735665869</v>
          </cell>
          <cell r="J135">
            <v>0.94084228944210657</v>
          </cell>
          <cell r="K135">
            <v>0.90522849959197416</v>
          </cell>
          <cell r="L135">
            <v>0.99999999997810041</v>
          </cell>
          <cell r="M135">
            <v>0.9952103768151711</v>
          </cell>
          <cell r="N135">
            <v>0.99542291237472069</v>
          </cell>
          <cell r="O135">
            <v>0.97172946391235326</v>
          </cell>
          <cell r="P135">
            <v>0.96485774831018267</v>
          </cell>
          <cell r="Q135">
            <v>0.99740409491066284</v>
          </cell>
          <cell r="R135">
            <v>0.96388007344893234</v>
          </cell>
          <cell r="S135">
            <v>1</v>
          </cell>
          <cell r="T135">
            <v>1.0000000000236411</v>
          </cell>
          <cell r="U135">
            <v>0.99999999998625522</v>
          </cell>
          <cell r="V135">
            <v>0.99999999999596456</v>
          </cell>
          <cell r="W135">
            <v>0.97192612017386681</v>
          </cell>
          <cell r="X135">
            <v>1.0000000000007234</v>
          </cell>
          <cell r="Y135">
            <v>0.96980635510398971</v>
          </cell>
          <cell r="Z135">
            <v>0.99999999995454958</v>
          </cell>
        </row>
        <row r="136">
          <cell r="C136">
            <v>0.99208695008905301</v>
          </cell>
          <cell r="D136">
            <v>0.97167513876171385</v>
          </cell>
          <cell r="E136">
            <v>1.0350097071813831</v>
          </cell>
          <cell r="F136">
            <v>0.98859116191790641</v>
          </cell>
          <cell r="G136">
            <v>0.98801485553673263</v>
          </cell>
          <cell r="H136">
            <v>0.98902009007694902</v>
          </cell>
          <cell r="I136">
            <v>0.99118378733322599</v>
          </cell>
          <cell r="J136">
            <v>0.94084228941986392</v>
          </cell>
          <cell r="K136">
            <v>0.90522849957057339</v>
          </cell>
          <cell r="L136">
            <v>0.99999999995445921</v>
          </cell>
          <cell r="M136">
            <v>0.99521037679164315</v>
          </cell>
          <cell r="N136">
            <v>0.99542291235118763</v>
          </cell>
          <cell r="O136">
            <v>0.97172946388938042</v>
          </cell>
          <cell r="P136">
            <v>0.96485774828737225</v>
          </cell>
          <cell r="Q136">
            <v>0.99740409488708304</v>
          </cell>
          <cell r="R136">
            <v>0.96388007342614501</v>
          </cell>
          <cell r="S136">
            <v>0.9999999999763588</v>
          </cell>
          <cell r="T136">
            <v>1</v>
          </cell>
          <cell r="U136">
            <v>0.99999999996261402</v>
          </cell>
          <cell r="V136">
            <v>0.99999999997232336</v>
          </cell>
          <cell r="W136">
            <v>0.97192612015088931</v>
          </cell>
          <cell r="X136">
            <v>0.99999999997708222</v>
          </cell>
          <cell r="Y136">
            <v>0.96980635508106239</v>
          </cell>
          <cell r="Z136">
            <v>0.99999999993090838</v>
          </cell>
        </row>
        <row r="137">
          <cell r="C137">
            <v>0.99208695012614312</v>
          </cell>
          <cell r="D137">
            <v>0.97167513879804079</v>
          </cell>
          <cell r="E137">
            <v>1.0350097072200779</v>
          </cell>
          <cell r="F137">
            <v>0.98859116195486585</v>
          </cell>
          <cell r="G137">
            <v>0.98801485557367053</v>
          </cell>
          <cell r="H137">
            <v>0.98902009011392444</v>
          </cell>
          <cell r="I137">
            <v>0.99118378737028234</v>
          </cell>
          <cell r="J137">
            <v>0.94084228945503823</v>
          </cell>
          <cell r="K137">
            <v>0.9052284996044162</v>
          </cell>
          <cell r="L137">
            <v>0.99999999999184519</v>
          </cell>
          <cell r="M137">
            <v>0.99521037682885005</v>
          </cell>
          <cell r="N137">
            <v>0.99542291238840253</v>
          </cell>
          <cell r="O137">
            <v>0.97172946392570947</v>
          </cell>
          <cell r="P137">
            <v>0.9648577483234444</v>
          </cell>
          <cell r="Q137">
            <v>0.99740409492437188</v>
          </cell>
          <cell r="R137">
            <v>0.96388007346218063</v>
          </cell>
          <cell r="S137">
            <v>1.0000000000137448</v>
          </cell>
          <cell r="T137">
            <v>1.0000000000373859</v>
          </cell>
          <cell r="U137">
            <v>1</v>
          </cell>
          <cell r="V137">
            <v>1.0000000000097093</v>
          </cell>
          <cell r="W137">
            <v>0.97192612018722568</v>
          </cell>
          <cell r="X137">
            <v>1.0000000000144682</v>
          </cell>
          <cell r="Y137">
            <v>0.9698063551173195</v>
          </cell>
          <cell r="Z137">
            <v>0.99999999996829436</v>
          </cell>
        </row>
        <row r="138">
          <cell r="C138">
            <v>0.99208695011651071</v>
          </cell>
          <cell r="D138">
            <v>0.97167513878860656</v>
          </cell>
          <cell r="E138">
            <v>1.0350097072100288</v>
          </cell>
          <cell r="F138">
            <v>0.98859116194526742</v>
          </cell>
          <cell r="G138">
            <v>0.98801485556407753</v>
          </cell>
          <cell r="H138">
            <v>0.98902009010432179</v>
          </cell>
          <cell r="I138">
            <v>0.9911837873606586</v>
          </cell>
          <cell r="J138">
            <v>0.94084228944590331</v>
          </cell>
          <cell r="K138">
            <v>0.90522849959562712</v>
          </cell>
          <cell r="L138">
            <v>0.99999999998213596</v>
          </cell>
          <cell r="M138">
            <v>0.99521037681918723</v>
          </cell>
          <cell r="N138">
            <v>0.9954229123787377</v>
          </cell>
          <cell r="O138">
            <v>0.97172946391627468</v>
          </cell>
          <cell r="P138">
            <v>0.96485774831407634</v>
          </cell>
          <cell r="Q138">
            <v>0.99740409491468784</v>
          </cell>
          <cell r="R138">
            <v>0.96388007345282201</v>
          </cell>
          <cell r="S138">
            <v>1.0000000000040354</v>
          </cell>
          <cell r="T138">
            <v>1.0000000000276767</v>
          </cell>
          <cell r="U138">
            <v>0.99999999999029077</v>
          </cell>
          <cell r="V138">
            <v>1</v>
          </cell>
          <cell r="W138">
            <v>0.9719261201777889</v>
          </cell>
          <cell r="X138">
            <v>1.0000000000047589</v>
          </cell>
          <cell r="Y138">
            <v>0.96980635510790336</v>
          </cell>
          <cell r="Z138">
            <v>0.99999999995858502</v>
          </cell>
        </row>
        <row r="139">
          <cell r="C139">
            <v>1.0207431712351076</v>
          </cell>
          <cell r="D139">
            <v>0.99974176906662782</v>
          </cell>
          <cell r="E139">
            <v>1.0649057430627549</v>
          </cell>
          <cell r="F139">
            <v>1.0171464079640435</v>
          </cell>
          <cell r="G139">
            <v>1.0165534550952757</v>
          </cell>
          <cell r="H139">
            <v>1.0175877256219907</v>
          </cell>
          <cell r="I139">
            <v>1.0198139208146262</v>
          </cell>
          <cell r="J139">
            <v>0.96801831941073913</v>
          </cell>
          <cell r="K139">
            <v>0.93137583279482072</v>
          </cell>
          <cell r="L139">
            <v>1.028884787867633</v>
          </cell>
          <cell r="M139">
            <v>1.0239568174555687</v>
          </cell>
          <cell r="N139">
            <v>1.0241754920596748</v>
          </cell>
          <cell r="O139">
            <v>0.99979766336408538</v>
          </cell>
          <cell r="P139">
            <v>0.99272745971430454</v>
          </cell>
          <cell r="Q139">
            <v>1.0262139006329394</v>
          </cell>
          <cell r="R139">
            <v>0.99172154492206144</v>
          </cell>
          <cell r="S139">
            <v>1.028884787890165</v>
          </cell>
          <cell r="T139">
            <v>1.0288847879144891</v>
          </cell>
          <cell r="U139">
            <v>1.0288847878760232</v>
          </cell>
          <cell r="V139">
            <v>1.028884787886013</v>
          </cell>
          <cell r="W139">
            <v>1</v>
          </cell>
          <cell r="X139">
            <v>1.0288847878909093</v>
          </cell>
          <cell r="Y139">
            <v>0.99781900596570261</v>
          </cell>
          <cell r="Z139">
            <v>1.0288847878434018</v>
          </cell>
        </row>
        <row r="140">
          <cell r="C140">
            <v>0.99208695011178949</v>
          </cell>
          <cell r="D140">
            <v>0.97167513878398248</v>
          </cell>
          <cell r="E140">
            <v>1.0350097072051032</v>
          </cell>
          <cell r="F140">
            <v>0.98859116194056273</v>
          </cell>
          <cell r="G140">
            <v>0.98801485555937574</v>
          </cell>
          <cell r="H140">
            <v>0.98902009009961522</v>
          </cell>
          <cell r="I140">
            <v>0.9911837873559417</v>
          </cell>
          <cell r="J140">
            <v>0.94084228944142601</v>
          </cell>
          <cell r="K140">
            <v>0.90522849959131924</v>
          </cell>
          <cell r="L140">
            <v>0.99999999997737699</v>
          </cell>
          <cell r="M140">
            <v>0.99521037681445113</v>
          </cell>
          <cell r="N140">
            <v>0.9954229123740006</v>
          </cell>
          <cell r="O140">
            <v>0.97172946391165027</v>
          </cell>
          <cell r="P140">
            <v>0.96485774830948468</v>
          </cell>
          <cell r="Q140">
            <v>0.99740409490994131</v>
          </cell>
          <cell r="R140">
            <v>0.96388007344823501</v>
          </cell>
          <cell r="S140">
            <v>0.99999999999927658</v>
          </cell>
          <cell r="T140">
            <v>1.0000000000229179</v>
          </cell>
          <cell r="U140">
            <v>0.9999999999855318</v>
          </cell>
          <cell r="V140">
            <v>0.99999999999524114</v>
          </cell>
          <cell r="W140">
            <v>0.97192612017316371</v>
          </cell>
          <cell r="X140">
            <v>1</v>
          </cell>
          <cell r="Y140">
            <v>0.96980635510328816</v>
          </cell>
          <cell r="Z140">
            <v>0.99999999995382616</v>
          </cell>
        </row>
        <row r="141">
          <cell r="C141">
            <v>1.0229742720196222</v>
          </cell>
          <cell r="D141">
            <v>1.0019269658018433</v>
          </cell>
          <cell r="E141">
            <v>1.0672333726817769</v>
          </cell>
          <cell r="F141">
            <v>1.0193696470830755</v>
          </cell>
          <cell r="G141">
            <v>1.0187753981609537</v>
          </cell>
          <cell r="H141">
            <v>1.0198119293560215</v>
          </cell>
          <cell r="I141">
            <v>1.022042990479658</v>
          </cell>
          <cell r="J141">
            <v>0.97013417626163378</v>
          </cell>
          <cell r="K141">
            <v>0.93341159792143136</v>
          </cell>
          <cell r="L141">
            <v>1.0311336842816143</v>
          </cell>
          <cell r="M141">
            <v>1.0261949425031942</v>
          </cell>
          <cell r="N141">
            <v>1.0264140950777583</v>
          </cell>
          <cell r="O141">
            <v>1.0019829822708857</v>
          </cell>
          <cell r="P141">
            <v>0.99489732484452897</v>
          </cell>
          <cell r="Q141">
            <v>1.0284569591253234</v>
          </cell>
          <cell r="R141">
            <v>0.99388921136279629</v>
          </cell>
          <cell r="S141">
            <v>1.0311336843041956</v>
          </cell>
          <cell r="T141">
            <v>1.0311336843285728</v>
          </cell>
          <cell r="U141">
            <v>1.0311336842900229</v>
          </cell>
          <cell r="V141">
            <v>1.0311336843000345</v>
          </cell>
          <cell r="W141">
            <v>1.0021857611663616</v>
          </cell>
          <cell r="X141">
            <v>1.0311336843049417</v>
          </cell>
          <cell r="Y141">
            <v>1</v>
          </cell>
          <cell r="Z141">
            <v>1.0311336842573302</v>
          </cell>
        </row>
        <row r="142">
          <cell r="C142">
            <v>0.99208695015759796</v>
          </cell>
          <cell r="D142">
            <v>0.97167513882884848</v>
          </cell>
          <cell r="E142">
            <v>1.0350097072528937</v>
          </cell>
          <cell r="F142">
            <v>0.98859116198620978</v>
          </cell>
          <cell r="G142">
            <v>0.98801485560499613</v>
          </cell>
          <cell r="H142">
            <v>0.98902009014528203</v>
          </cell>
          <cell r="I142">
            <v>0.99118378740170843</v>
          </cell>
          <cell r="J142">
            <v>0.94084228948486825</v>
          </cell>
          <cell r="K142">
            <v>0.90522849963311713</v>
          </cell>
          <cell r="L142">
            <v>1.0000000000235509</v>
          </cell>
          <cell r="M142">
            <v>0.99521037686040381</v>
          </cell>
          <cell r="N142">
            <v>0.99542291241996306</v>
          </cell>
          <cell r="O142">
            <v>0.97172946395651871</v>
          </cell>
          <cell r="P142">
            <v>0.96485774835403582</v>
          </cell>
          <cell r="Q142">
            <v>0.99740409495599525</v>
          </cell>
          <cell r="R142">
            <v>0.96388007349274107</v>
          </cell>
          <cell r="S142">
            <v>1.0000000000454505</v>
          </cell>
          <cell r="T142">
            <v>1.0000000000690916</v>
          </cell>
          <cell r="U142">
            <v>1.0000000000317057</v>
          </cell>
          <cell r="V142">
            <v>1.0000000000414149</v>
          </cell>
          <cell r="W142">
            <v>0.97192612021804126</v>
          </cell>
          <cell r="X142">
            <v>1.0000000000461737</v>
          </cell>
          <cell r="Y142">
            <v>0.96980635514806779</v>
          </cell>
          <cell r="Z142">
            <v>1</v>
          </cell>
        </row>
        <row r="147">
          <cell r="C147">
            <v>1</v>
          </cell>
          <cell r="D147">
            <v>0.97942538068310747</v>
          </cell>
          <cell r="E147">
            <v>1.0432651161155553</v>
          </cell>
          <cell r="F147">
            <v>0.99647632884311921</v>
          </cell>
          <cell r="G147">
            <v>0.99589542574675038</v>
          </cell>
          <cell r="H147">
            <v>0.99690867820423534</v>
          </cell>
          <cell r="I147">
            <v>0.99908963346837087</v>
          </cell>
          <cell r="J147">
            <v>0.94834660342564814</v>
          </cell>
          <cell r="K147">
            <v>0.91244875208701925</v>
          </cell>
          <cell r="L147">
            <v>1.0079761656623907</v>
          </cell>
          <cell r="M147">
            <v>1.0031483396715477</v>
          </cell>
          <cell r="N147">
            <v>1.003362570449934</v>
          </cell>
          <cell r="O147">
            <v>0.9794801391169945</v>
          </cell>
          <cell r="P147">
            <v>0.97255361357264447</v>
          </cell>
          <cell r="Q147">
            <v>1.0053595552260342</v>
          </cell>
          <cell r="R147">
            <v>0.97156814061471519</v>
          </cell>
          <cell r="S147">
            <v>1.007976165684465</v>
          </cell>
          <cell r="T147">
            <v>1.0079761657082946</v>
          </cell>
          <cell r="U147">
            <v>1.0079761656706105</v>
          </cell>
          <cell r="V147">
            <v>1.0079761656803972</v>
          </cell>
          <cell r="W147">
            <v>0.97967836394143271</v>
          </cell>
          <cell r="X147">
            <v>1.007976165685194</v>
          </cell>
          <cell r="Y147">
            <v>0.97754169127414614</v>
          </cell>
          <cell r="Z147">
            <v>1.0079761656386519</v>
          </cell>
        </row>
        <row r="148">
          <cell r="C148">
            <v>1.0210068267809669</v>
          </cell>
          <cell r="D148">
            <v>1</v>
          </cell>
          <cell r="E148">
            <v>1.06518080569642</v>
          </cell>
          <cell r="F148">
            <v>1.0174091344744605</v>
          </cell>
          <cell r="G148">
            <v>1.0168160284473695</v>
          </cell>
          <cell r="H148">
            <v>1.0178505661237143</v>
          </cell>
          <cell r="I148">
            <v>1.0200773363373006</v>
          </cell>
          <cell r="J148">
            <v>0.96826835625212893</v>
          </cell>
          <cell r="K148">
            <v>0.93161640496862064</v>
          </cell>
          <cell r="L148">
            <v>1.0291505463738035</v>
          </cell>
          <cell r="M148">
            <v>1.0242213030786422</v>
          </cell>
          <cell r="N148">
            <v>1.0244400341658815</v>
          </cell>
          <cell r="O148">
            <v>1.0000559087348224</v>
          </cell>
          <cell r="P148">
            <v>0.9929838788681683</v>
          </cell>
          <cell r="Q148">
            <v>1.0264789692552572</v>
          </cell>
          <cell r="R148">
            <v>0.99197770425051457</v>
          </cell>
          <cell r="S148">
            <v>1.0291505463963415</v>
          </cell>
          <cell r="T148">
            <v>1.0291505464206718</v>
          </cell>
          <cell r="U148">
            <v>1.0291505463821962</v>
          </cell>
          <cell r="V148">
            <v>1.0291505463921884</v>
          </cell>
          <cell r="W148">
            <v>1.0002582976338112</v>
          </cell>
          <cell r="X148">
            <v>1.029150546397086</v>
          </cell>
          <cell r="Y148">
            <v>0.99807674025391546</v>
          </cell>
          <cell r="Z148">
            <v>1.0291505463495663</v>
          </cell>
        </row>
        <row r="149">
          <cell r="C149">
            <v>0.95852912606083607</v>
          </cell>
          <cell r="D149">
            <v>0.93880775418798079</v>
          </cell>
          <cell r="E149">
            <v>1</v>
          </cell>
          <cell r="F149">
            <v>0.95515158462630545</v>
          </cell>
          <cell r="G149">
            <v>0.954594772089017</v>
          </cell>
          <cell r="H149">
            <v>0.955566004081569</v>
          </cell>
          <cell r="I149">
            <v>0.95765651322487855</v>
          </cell>
          <cell r="J149">
            <v>0.90901784098434879</v>
          </cell>
          <cell r="K149">
            <v>0.87460870491327114</v>
          </cell>
          <cell r="L149">
            <v>0.9661745131625239</v>
          </cell>
          <cell r="M149">
            <v>0.96154690133474741</v>
          </cell>
          <cell r="N149">
            <v>0.96175224777552937</v>
          </cell>
          <cell r="O149">
            <v>0.93886024174175886</v>
          </cell>
          <cell r="P149">
            <v>0.93222096526509501</v>
          </cell>
          <cell r="Q149">
            <v>0.96366641584772128</v>
          </cell>
          <cell r="R149">
            <v>0.93127636073197451</v>
          </cell>
          <cell r="S149">
            <v>0.96617451318368264</v>
          </cell>
          <cell r="T149">
            <v>0.96617451320652425</v>
          </cell>
          <cell r="U149">
            <v>0.96617451317040282</v>
          </cell>
          <cell r="V149">
            <v>0.96617451317978376</v>
          </cell>
          <cell r="W149">
            <v>0.93905024600949116</v>
          </cell>
          <cell r="X149">
            <v>0.96617451318438163</v>
          </cell>
          <cell r="Y149">
            <v>0.93700218302503901</v>
          </cell>
          <cell r="Z149">
            <v>0.96617451313976965</v>
          </cell>
        </row>
        <row r="150">
          <cell r="C150">
            <v>1.0035361313208229</v>
          </cell>
          <cell r="D150">
            <v>0.98288875744814996</v>
          </cell>
          <cell r="E150">
            <v>1.0469542385685735</v>
          </cell>
          <cell r="F150">
            <v>1</v>
          </cell>
          <cell r="G150">
            <v>0.99941704275399779</v>
          </cell>
          <cell r="H150">
            <v>1.0004338782052336</v>
          </cell>
          <cell r="I150">
            <v>1.0026225456135878</v>
          </cell>
          <cell r="J150">
            <v>0.95170008155301755</v>
          </cell>
          <cell r="K150">
            <v>0.91567529069791997</v>
          </cell>
          <cell r="L150">
            <v>1.0115405017524324</v>
          </cell>
          <cell r="M150">
            <v>1.0066956039348918</v>
          </cell>
          <cell r="N150">
            <v>1.0069105922614434</v>
          </cell>
          <cell r="O150">
            <v>0.98294370951505006</v>
          </cell>
          <cell r="P150">
            <v>0.97599269086677809</v>
          </cell>
          <cell r="Q150">
            <v>1.0089146386379575</v>
          </cell>
          <cell r="R150">
            <v>0.97500373314705657</v>
          </cell>
          <cell r="S150">
            <v>1.0115405017745847</v>
          </cell>
          <cell r="T150">
            <v>1.0115405017984986</v>
          </cell>
          <cell r="U150">
            <v>1.0115405017606813</v>
          </cell>
          <cell r="V150">
            <v>1.0115405017705026</v>
          </cell>
          <cell r="W150">
            <v>0.98314263528849855</v>
          </cell>
          <cell r="X150">
            <v>1.0115405017753165</v>
          </cell>
          <cell r="Y150">
            <v>0.98099840706607089</v>
          </cell>
          <cell r="Z150">
            <v>1.0115405017286097</v>
          </cell>
        </row>
        <row r="151">
          <cell r="C151">
            <v>1.0041214912199963</v>
          </cell>
          <cell r="D151">
            <v>0.98346207379023431</v>
          </cell>
          <cell r="E151">
            <v>1.0475649241317539</v>
          </cell>
          <cell r="F151">
            <v>1.0005832972833801</v>
          </cell>
          <cell r="G151">
            <v>1</v>
          </cell>
          <cell r="H151">
            <v>1.001017428568592</v>
          </cell>
          <cell r="I151">
            <v>1.0032073726207</v>
          </cell>
          <cell r="J151">
            <v>0.95225520562518018</v>
          </cell>
          <cell r="K151">
            <v>0.91620940160744235</v>
          </cell>
          <cell r="L151">
            <v>1.0121305305791337</v>
          </cell>
          <cell r="M151">
            <v>1.0072828067458577</v>
          </cell>
          <cell r="N151">
            <v>1.0074979204745163</v>
          </cell>
          <cell r="O151">
            <v>0.98351705791052579</v>
          </cell>
          <cell r="P151">
            <v>0.97656198475195966</v>
          </cell>
          <cell r="Q151">
            <v>1.0095031358058375</v>
          </cell>
          <cell r="R151">
            <v>0.97557245017588679</v>
          </cell>
          <cell r="S151">
            <v>1.0121305306012989</v>
          </cell>
          <cell r="T151">
            <v>1.0121305306252268</v>
          </cell>
          <cell r="U151">
            <v>1.0121305305873873</v>
          </cell>
          <cell r="V151">
            <v>1.0121305305972144</v>
          </cell>
          <cell r="W151">
            <v>0.98371609971683749</v>
          </cell>
          <cell r="X151">
            <v>1.012130530602031</v>
          </cell>
          <cell r="Y151">
            <v>0.98157062077191282</v>
          </cell>
          <cell r="Z151">
            <v>1.012130530555297</v>
          </cell>
        </row>
        <row r="152">
          <cell r="C152">
            <v>1.0031009076993223</v>
          </cell>
          <cell r="D152">
            <v>0.98246248838697936</v>
          </cell>
          <cell r="E152">
            <v>1.0465001849465525</v>
          </cell>
          <cell r="F152">
            <v>0.99956630996342122</v>
          </cell>
          <cell r="G152">
            <v>0.9989836055401683</v>
          </cell>
          <cell r="H152">
            <v>1</v>
          </cell>
          <cell r="I152">
            <v>1.002187718205106</v>
          </cell>
          <cell r="J152">
            <v>0.95128733870983684</v>
          </cell>
          <cell r="K152">
            <v>0.91527817144760293</v>
          </cell>
          <cell r="L152">
            <v>1.0111018067152264</v>
          </cell>
          <cell r="M152">
            <v>1.0062590100815976</v>
          </cell>
          <cell r="N152">
            <v>1.0064739051698539</v>
          </cell>
          <cell r="O152">
            <v>0.98251741662171554</v>
          </cell>
          <cell r="P152">
            <v>0.97556941256097551</v>
          </cell>
          <cell r="Q152">
            <v>1.0084770824114218</v>
          </cell>
          <cell r="R152">
            <v>0.97458088374236362</v>
          </cell>
          <cell r="S152">
            <v>1.0111018067373692</v>
          </cell>
          <cell r="T152">
            <v>1.0111018067612729</v>
          </cell>
          <cell r="U152">
            <v>1.0111018067234718</v>
          </cell>
          <cell r="V152">
            <v>1.0111018067332889</v>
          </cell>
          <cell r="W152">
            <v>0.98271625612303815</v>
          </cell>
          <cell r="X152">
            <v>1.0111018067381006</v>
          </cell>
          <cell r="Y152">
            <v>0.98057295783102671</v>
          </cell>
          <cell r="Z152">
            <v>1.0111018066914141</v>
          </cell>
        </row>
        <row r="153">
          <cell r="C153">
            <v>1.0009111960540205</v>
          </cell>
          <cell r="D153">
            <v>0.98031782922519339</v>
          </cell>
          <cell r="E153">
            <v>1.0442157351726571</v>
          </cell>
          <cell r="F153">
            <v>0.99738431414188589</v>
          </cell>
          <cell r="G153">
            <v>0.99680288172890785</v>
          </cell>
          <cell r="H153">
            <v>0.99781705745803373</v>
          </cell>
          <cell r="I153">
            <v>1</v>
          </cell>
          <cell r="J153">
            <v>0.94921073310853332</v>
          </cell>
          <cell r="K153">
            <v>0.91328017178941689</v>
          </cell>
          <cell r="L153">
            <v>1.0088946295670889</v>
          </cell>
          <cell r="M153">
            <v>1.0040624044802535</v>
          </cell>
          <cell r="N153">
            <v>1.0042768304648799</v>
          </cell>
          <cell r="O153">
            <v>0.98037263755474924</v>
          </cell>
          <cell r="P153">
            <v>0.97343980058765511</v>
          </cell>
          <cell r="Q153">
            <v>1.0062756348856279</v>
          </cell>
          <cell r="R153">
            <v>0.9724534296706554</v>
          </cell>
          <cell r="S153">
            <v>1.0088946295891832</v>
          </cell>
          <cell r="T153">
            <v>1.0088946296130348</v>
          </cell>
          <cell r="U153">
            <v>1.0088946295753163</v>
          </cell>
          <cell r="V153">
            <v>1.008894629585112</v>
          </cell>
          <cell r="W153">
            <v>0.98057104300086539</v>
          </cell>
          <cell r="X153">
            <v>1.0088946295899131</v>
          </cell>
          <cell r="Y153">
            <v>0.97843242340587566</v>
          </cell>
          <cell r="Z153">
            <v>1.0088946295433285</v>
          </cell>
        </row>
        <row r="154">
          <cell r="C154">
            <v>1.0544667913479817</v>
          </cell>
          <cell r="D154">
            <v>1.0327715385336917</v>
          </cell>
          <cell r="E154">
            <v>1.1000884195156491</v>
          </cell>
          <cell r="F154">
            <v>1.0507511971294201</v>
          </cell>
          <cell r="G154">
            <v>1.0501386541053079</v>
          </cell>
          <cell r="H154">
            <v>1.0512070951729775</v>
          </cell>
          <cell r="I154">
            <v>1.0535068400724241</v>
          </cell>
          <cell r="J154">
            <v>1</v>
          </cell>
          <cell r="K154">
            <v>0.96214690788266921</v>
          </cell>
          <cell r="L154">
            <v>1.0628773931612627</v>
          </cell>
          <cell r="M154">
            <v>1.057786610979512</v>
          </cell>
          <cell r="N154">
            <v>1.0580125102210052</v>
          </cell>
          <cell r="O154">
            <v>1.0328292794837719</v>
          </cell>
          <cell r="P154">
            <v>1.0255254883178313</v>
          </cell>
          <cell r="Q154">
            <v>1.06011826435023</v>
          </cell>
          <cell r="R154">
            <v>1.0244863398099233</v>
          </cell>
          <cell r="S154">
            <v>1.0628773931845392</v>
          </cell>
          <cell r="T154">
            <v>1.0628773932096669</v>
          </cell>
          <cell r="U154">
            <v>1.0628773931699302</v>
          </cell>
          <cell r="V154">
            <v>1.06287739318025</v>
          </cell>
          <cell r="W154">
            <v>1.0330383009783628</v>
          </cell>
          <cell r="X154">
            <v>1.0628773931853082</v>
          </cell>
          <cell r="Y154">
            <v>1.0307852506067281</v>
          </cell>
          <cell r="Z154">
            <v>1.062877393136231</v>
          </cell>
        </row>
        <row r="155">
          <cell r="C155">
            <v>1.095951961918658</v>
          </cell>
          <cell r="D155">
            <v>1.0734031675125801</v>
          </cell>
          <cell r="E155">
            <v>1.1433684508081394</v>
          </cell>
          <cell r="F155">
            <v>1.0920901876011184</v>
          </cell>
          <cell r="G155">
            <v>1.0914535457129684</v>
          </cell>
          <cell r="H155">
            <v>1.0925640217316679</v>
          </cell>
          <cell r="I155">
            <v>1.0949542439322539</v>
          </cell>
          <cell r="J155">
            <v>1.0393423206032346</v>
          </cell>
          <cell r="K155">
            <v>1</v>
          </cell>
          <cell r="L155">
            <v>1.1046934563249433</v>
          </cell>
          <cell r="M155">
            <v>1.0994023909584771</v>
          </cell>
          <cell r="N155">
            <v>1.0996371776003528</v>
          </cell>
          <cell r="O155">
            <v>1.0734631801256302</v>
          </cell>
          <cell r="P155">
            <v>1.0658720408660201</v>
          </cell>
          <cell r="Q155">
            <v>1.1018257769836415</v>
          </cell>
          <cell r="R155">
            <v>1.0647920098443597</v>
          </cell>
          <cell r="S155">
            <v>1.1046934563491357</v>
          </cell>
          <cell r="T155">
            <v>1.104693456375252</v>
          </cell>
          <cell r="U155">
            <v>1.1046934563339519</v>
          </cell>
          <cell r="V155">
            <v>1.1046934563446777</v>
          </cell>
          <cell r="W155">
            <v>1.0736804250108742</v>
          </cell>
          <cell r="X155">
            <v>1.1046934563499349</v>
          </cell>
          <cell r="Y155">
            <v>1.0713387344091836</v>
          </cell>
          <cell r="Z155">
            <v>1.1046934562989268</v>
          </cell>
        </row>
        <row r="156">
          <cell r="C156">
            <v>0.99208695013423343</v>
          </cell>
          <cell r="D156">
            <v>0.97167513880596468</v>
          </cell>
          <cell r="E156">
            <v>1.0350097072285183</v>
          </cell>
          <cell r="F156">
            <v>0.98859116196292762</v>
          </cell>
          <cell r="G156">
            <v>0.98801485558172752</v>
          </cell>
          <cell r="H156">
            <v>0.98902009012198977</v>
          </cell>
          <cell r="I156">
            <v>0.99118378737836521</v>
          </cell>
          <cell r="J156">
            <v>0.94084228946271065</v>
          </cell>
          <cell r="K156">
            <v>0.90522849961179819</v>
          </cell>
          <cell r="L156">
            <v>1</v>
          </cell>
          <cell r="M156">
            <v>0.99521037683696578</v>
          </cell>
          <cell r="N156">
            <v>0.99542291239652003</v>
          </cell>
          <cell r="O156">
            <v>0.97172946393363369</v>
          </cell>
          <cell r="P156">
            <v>0.96485774833131266</v>
          </cell>
          <cell r="Q156">
            <v>0.99740409493250559</v>
          </cell>
          <cell r="R156">
            <v>0.9638800734700409</v>
          </cell>
          <cell r="S156">
            <v>1.0000000000218996</v>
          </cell>
          <cell r="T156">
            <v>1.0000000000455407</v>
          </cell>
          <cell r="U156">
            <v>1.0000000000081548</v>
          </cell>
          <cell r="V156">
            <v>1.0000000000178642</v>
          </cell>
          <cell r="W156">
            <v>0.97192612019515157</v>
          </cell>
          <cell r="X156">
            <v>1.000000000022623</v>
          </cell>
          <cell r="Y156">
            <v>0.96980635512522806</v>
          </cell>
          <cell r="Z156">
            <v>0.99999999997644917</v>
          </cell>
        </row>
        <row r="157">
          <cell r="C157">
            <v>0.99686154126260274</v>
          </cell>
          <cell r="D157">
            <v>0.97635149453947401</v>
          </cell>
          <cell r="E157">
            <v>1.0399908715964608</v>
          </cell>
          <cell r="F157">
            <v>0.99334892900225202</v>
          </cell>
          <cell r="G157">
            <v>0.99276984904628163</v>
          </cell>
          <cell r="H157">
            <v>0.99377992145273808</v>
          </cell>
          <cell r="I157">
            <v>0.99595403187876907</v>
          </cell>
          <cell r="J157">
            <v>0.94537025674204589</v>
          </cell>
          <cell r="K157">
            <v>0.90958506932860461</v>
          </cell>
          <cell r="L157">
            <v>1.0048126740581793</v>
          </cell>
          <cell r="M157">
            <v>1</v>
          </cell>
          <cell r="N157">
            <v>1.000213558423928</v>
          </cell>
          <cell r="O157">
            <v>0.97640608111627569</v>
          </cell>
          <cell r="P157">
            <v>0.96950129418654007</v>
          </cell>
          <cell r="Q157">
            <v>1.0022042757457092</v>
          </cell>
          <cell r="R157">
            <v>0.96851891409482616</v>
          </cell>
          <cell r="S157">
            <v>1.0048126740801844</v>
          </cell>
          <cell r="T157">
            <v>1.0048126741039394</v>
          </cell>
          <cell r="U157">
            <v>1.0048126740663734</v>
          </cell>
          <cell r="V157">
            <v>1.0048126740761294</v>
          </cell>
          <cell r="W157">
            <v>0.97660368382028173</v>
          </cell>
          <cell r="X157">
            <v>1.0048126740809113</v>
          </cell>
          <cell r="Y157">
            <v>0.97447371701199681</v>
          </cell>
          <cell r="Z157">
            <v>1.0048126740345151</v>
          </cell>
        </row>
        <row r="158">
          <cell r="C158">
            <v>0.99664869853733318</v>
          </cell>
          <cell r="D158">
            <v>0.97614303097225119</v>
          </cell>
          <cell r="E158">
            <v>1.0397688202059681</v>
          </cell>
          <cell r="F158">
            <v>0.99313683626475446</v>
          </cell>
          <cell r="G158">
            <v>0.99255787994978206</v>
          </cell>
          <cell r="H158">
            <v>0.99356773669282417</v>
          </cell>
          <cell r="I158">
            <v>0.99574138291839298</v>
          </cell>
          <cell r="J158">
            <v>0.94516840806647262</v>
          </cell>
          <cell r="K158">
            <v>0.90939086124954149</v>
          </cell>
          <cell r="L158">
            <v>1.004598133664073</v>
          </cell>
          <cell r="M158">
            <v>0.99978648717353458</v>
          </cell>
          <cell r="N158">
            <v>1</v>
          </cell>
          <cell r="O158">
            <v>0.97619760589411853</v>
          </cell>
          <cell r="P158">
            <v>0.96929429322495653</v>
          </cell>
          <cell r="Q158">
            <v>1.001990292278099</v>
          </cell>
          <cell r="R158">
            <v>0.9683121228839926</v>
          </cell>
          <cell r="S158">
            <v>1.0045981336860732</v>
          </cell>
          <cell r="T158">
            <v>1.0045981337098231</v>
          </cell>
          <cell r="U158">
            <v>1.0045981336722654</v>
          </cell>
          <cell r="V158">
            <v>1.0045981336820191</v>
          </cell>
          <cell r="W158">
            <v>0.97639516640741264</v>
          </cell>
          <cell r="X158">
            <v>1.0045981336868</v>
          </cell>
          <cell r="Y158">
            <v>0.9742656543743613</v>
          </cell>
          <cell r="Z158">
            <v>1.0045981336404139</v>
          </cell>
        </row>
        <row r="159">
          <cell r="C159">
            <v>1.0209497467723074</v>
          </cell>
          <cell r="D159">
            <v>0.99994409439078946</v>
          </cell>
          <cell r="E159">
            <v>1.0651212561145582</v>
          </cell>
          <cell r="F159">
            <v>1.0173522555969812</v>
          </cell>
          <cell r="G159">
            <v>1.0167591827278442</v>
          </cell>
          <cell r="H159">
            <v>1.0177936625677297</v>
          </cell>
          <cell r="I159">
            <v>1.0200203082923707</v>
          </cell>
          <cell r="J159">
            <v>0.96821422461979334</v>
          </cell>
          <cell r="K159">
            <v>0.93156432238595033</v>
          </cell>
          <cell r="L159">
            <v>1.0290930110855392</v>
          </cell>
          <cell r="M159">
            <v>1.0241640433627273</v>
          </cell>
          <cell r="N159">
            <v>1.0243827622216717</v>
          </cell>
          <cell r="O159">
            <v>1</v>
          </cell>
          <cell r="P159">
            <v>0.99292836549948393</v>
          </cell>
          <cell r="Q159">
            <v>1.0264215833231392</v>
          </cell>
          <cell r="R159">
            <v>0.9919222471326351</v>
          </cell>
          <cell r="S159">
            <v>1.0290930111080758</v>
          </cell>
          <cell r="T159">
            <v>1.0290930111324048</v>
          </cell>
          <cell r="U159">
            <v>1.0290930110939314</v>
          </cell>
          <cell r="V159">
            <v>1.0290930111039229</v>
          </cell>
          <cell r="W159">
            <v>1.0002023775843143</v>
          </cell>
          <cell r="X159">
            <v>1.0290930111088203</v>
          </cell>
          <cell r="Y159">
            <v>0.99802094216571269</v>
          </cell>
          <cell r="Z159">
            <v>1.0290930110613032</v>
          </cell>
        </row>
        <row r="160">
          <cell r="C160">
            <v>1.0282209495130372</v>
          </cell>
          <cell r="D160">
            <v>1.0070656949031529</v>
          </cell>
          <cell r="E160">
            <v>1.0727070482861654</v>
          </cell>
          <cell r="F160">
            <v>1.0245978370103377</v>
          </cell>
          <cell r="G160">
            <v>1.0240005402770143</v>
          </cell>
          <cell r="H160">
            <v>1.0250423876809458</v>
          </cell>
          <cell r="I160">
            <v>1.0272848915734807</v>
          </cell>
          <cell r="J160">
            <v>0.97510984504178377</v>
          </cell>
          <cell r="K160">
            <v>0.93819892225290091</v>
          </cell>
          <cell r="L160">
            <v>1.036422210143894</v>
          </cell>
          <cell r="M160">
            <v>1.0314581383195056</v>
          </cell>
          <cell r="N160">
            <v>1.0316784148938729</v>
          </cell>
          <cell r="O160">
            <v>1.0071219986720379</v>
          </cell>
          <cell r="P160">
            <v>1</v>
          </cell>
          <cell r="Q160">
            <v>1.0337317564765176</v>
          </cell>
          <cell r="R160">
            <v>0.99898671605947864</v>
          </cell>
          <cell r="S160">
            <v>1.0364222101665912</v>
          </cell>
          <cell r="T160">
            <v>1.0364222101910934</v>
          </cell>
          <cell r="U160">
            <v>1.0364222101523457</v>
          </cell>
          <cell r="V160">
            <v>1.0364222101624088</v>
          </cell>
          <cell r="W160">
            <v>1.0073258175892388</v>
          </cell>
          <cell r="X160">
            <v>1.0364222101673408</v>
          </cell>
          <cell r="Y160">
            <v>1.005128845990483</v>
          </cell>
          <cell r="Z160">
            <v>1.0364222101194853</v>
          </cell>
        </row>
        <row r="161">
          <cell r="C161">
            <v>0.9946690164745795</v>
          </cell>
          <cell r="D161">
            <v>0.97420408011430715</v>
          </cell>
          <cell r="E161">
            <v>1.0377034869688975</v>
          </cell>
          <cell r="F161">
            <v>0.99116412995058512</v>
          </cell>
          <cell r="G161">
            <v>0.99058632363905286</v>
          </cell>
          <cell r="H161">
            <v>0.99159417446437981</v>
          </cell>
          <cell r="I161">
            <v>0.99376350309193262</v>
          </cell>
          <cell r="J161">
            <v>0.94329098330639749</v>
          </cell>
          <cell r="K161">
            <v>0.90758450282185288</v>
          </cell>
          <cell r="L161">
            <v>1.002602661329228</v>
          </cell>
          <cell r="M161">
            <v>0.99780057239920572</v>
          </cell>
          <cell r="N161">
            <v>0.99801366111684187</v>
          </cell>
          <cell r="O161">
            <v>0.97425854663188516</v>
          </cell>
          <cell r="P161">
            <v>0.96736894628110048</v>
          </cell>
          <cell r="Q161">
            <v>1</v>
          </cell>
          <cell r="R161">
            <v>0.96638872686327471</v>
          </cell>
          <cell r="S161">
            <v>1.0026026613511845</v>
          </cell>
          <cell r="T161">
            <v>1.0026026613748873</v>
          </cell>
          <cell r="U161">
            <v>1.0026026613374039</v>
          </cell>
          <cell r="V161">
            <v>1.0026026613471386</v>
          </cell>
          <cell r="W161">
            <v>0.97445571472305004</v>
          </cell>
          <cell r="X161">
            <v>1.0026026613519099</v>
          </cell>
          <cell r="Y161">
            <v>0.97233043262255203</v>
          </cell>
          <cell r="Z161">
            <v>1.0026026613056158</v>
          </cell>
        </row>
        <row r="162">
          <cell r="C162">
            <v>1.0292638860793601</v>
          </cell>
          <cell r="D162">
            <v>1.0080871734466519</v>
          </cell>
          <cell r="E162">
            <v>1.0737951076241314</v>
          </cell>
          <cell r="F162">
            <v>1.0256370986111634</v>
          </cell>
          <cell r="G162">
            <v>1.0250391960327592</v>
          </cell>
          <cell r="H162">
            <v>1.0260821001947296</v>
          </cell>
          <cell r="I162">
            <v>1.0283268786852588</v>
          </cell>
          <cell r="J162">
            <v>0.97609891039204444</v>
          </cell>
          <cell r="K162">
            <v>0.93915054842134815</v>
          </cell>
          <cell r="L162">
            <v>1.037473465345045</v>
          </cell>
          <cell r="M162">
            <v>1.0325043584043951</v>
          </cell>
          <cell r="N162">
            <v>1.0327248584078748</v>
          </cell>
          <cell r="O162">
            <v>1.0081435343251099</v>
          </cell>
          <cell r="P162">
            <v>1.0010143117263044</v>
          </cell>
          <cell r="Q162">
            <v>1.0347802827189649</v>
          </cell>
          <cell r="R162">
            <v>1</v>
          </cell>
          <cell r="S162">
            <v>1.0374734653677653</v>
          </cell>
          <cell r="T162">
            <v>1.0374734653922923</v>
          </cell>
          <cell r="U162">
            <v>1.0374734653535056</v>
          </cell>
          <cell r="V162">
            <v>1.0374734653635787</v>
          </cell>
          <cell r="W162">
            <v>1.0083475599782288</v>
          </cell>
          <cell r="X162">
            <v>1.0374734653685158</v>
          </cell>
          <cell r="Y162">
            <v>1.0061483599654177</v>
          </cell>
          <cell r="Z162">
            <v>1.0374734653206117</v>
          </cell>
        </row>
        <row r="163">
          <cell r="C163">
            <v>0.99208695011250714</v>
          </cell>
          <cell r="D163">
            <v>0.97167513878468537</v>
          </cell>
          <cell r="E163">
            <v>1.0350097072058519</v>
          </cell>
          <cell r="F163">
            <v>0.98859116194127794</v>
          </cell>
          <cell r="G163">
            <v>0.9880148555600905</v>
          </cell>
          <cell r="H163">
            <v>0.98902009010033065</v>
          </cell>
          <cell r="I163">
            <v>0.99118378735665869</v>
          </cell>
          <cell r="J163">
            <v>0.94084228944210657</v>
          </cell>
          <cell r="K163">
            <v>0.90522849959197416</v>
          </cell>
          <cell r="L163">
            <v>0.99999999997810041</v>
          </cell>
          <cell r="M163">
            <v>0.9952103768151711</v>
          </cell>
          <cell r="N163">
            <v>0.99542291237472069</v>
          </cell>
          <cell r="O163">
            <v>0.97172946391235326</v>
          </cell>
          <cell r="P163">
            <v>0.96485774831018267</v>
          </cell>
          <cell r="Q163">
            <v>0.99740409491066284</v>
          </cell>
          <cell r="R163">
            <v>0.96388007344893234</v>
          </cell>
          <cell r="S163">
            <v>1</v>
          </cell>
          <cell r="T163">
            <v>1.0000000000236411</v>
          </cell>
          <cell r="U163">
            <v>0.99999999998625522</v>
          </cell>
          <cell r="V163">
            <v>0.99999999999596456</v>
          </cell>
          <cell r="W163">
            <v>0.97192612017386681</v>
          </cell>
          <cell r="X163">
            <v>1.0000000000007234</v>
          </cell>
          <cell r="Y163">
            <v>0.96980635510398971</v>
          </cell>
          <cell r="Z163">
            <v>0.99999999995454958</v>
          </cell>
        </row>
        <row r="164">
          <cell r="C164">
            <v>0.99208695008905301</v>
          </cell>
          <cell r="D164">
            <v>0.97167513876171385</v>
          </cell>
          <cell r="E164">
            <v>1.0350097071813831</v>
          </cell>
          <cell r="F164">
            <v>0.98859116191790641</v>
          </cell>
          <cell r="G164">
            <v>0.98801485553673263</v>
          </cell>
          <cell r="H164">
            <v>0.98902009007694902</v>
          </cell>
          <cell r="I164">
            <v>0.99118378733322599</v>
          </cell>
          <cell r="J164">
            <v>0.94084228941986392</v>
          </cell>
          <cell r="K164">
            <v>0.90522849957057339</v>
          </cell>
          <cell r="L164">
            <v>0.99999999995445921</v>
          </cell>
          <cell r="M164">
            <v>0.99521037679164315</v>
          </cell>
          <cell r="N164">
            <v>0.99542291235118763</v>
          </cell>
          <cell r="O164">
            <v>0.97172946388938042</v>
          </cell>
          <cell r="P164">
            <v>0.96485774828737225</v>
          </cell>
          <cell r="Q164">
            <v>0.99740409488708304</v>
          </cell>
          <cell r="R164">
            <v>0.96388007342614501</v>
          </cell>
          <cell r="S164">
            <v>0.9999999999763588</v>
          </cell>
          <cell r="T164">
            <v>1</v>
          </cell>
          <cell r="U164">
            <v>0.99999999996261402</v>
          </cell>
          <cell r="V164">
            <v>0.99999999997232336</v>
          </cell>
          <cell r="W164">
            <v>0.97192612015088931</v>
          </cell>
          <cell r="X164">
            <v>0.99999999997708222</v>
          </cell>
          <cell r="Y164">
            <v>0.96980635508106239</v>
          </cell>
          <cell r="Z164">
            <v>0.99999999993090838</v>
          </cell>
        </row>
        <row r="165">
          <cell r="C165">
            <v>0.99208695012614312</v>
          </cell>
          <cell r="D165">
            <v>0.97167513879804079</v>
          </cell>
          <cell r="E165">
            <v>1.0350097072200779</v>
          </cell>
          <cell r="F165">
            <v>0.98859116195486585</v>
          </cell>
          <cell r="G165">
            <v>0.98801485557367053</v>
          </cell>
          <cell r="H165">
            <v>0.98902009011392444</v>
          </cell>
          <cell r="I165">
            <v>0.99118378737028234</v>
          </cell>
          <cell r="J165">
            <v>0.94084228945503823</v>
          </cell>
          <cell r="K165">
            <v>0.9052284996044162</v>
          </cell>
          <cell r="L165">
            <v>0.99999999999184519</v>
          </cell>
          <cell r="M165">
            <v>0.99521037682885005</v>
          </cell>
          <cell r="N165">
            <v>0.99542291238840253</v>
          </cell>
          <cell r="O165">
            <v>0.97172946392570947</v>
          </cell>
          <cell r="P165">
            <v>0.9648577483234444</v>
          </cell>
          <cell r="Q165">
            <v>0.99740409492437188</v>
          </cell>
          <cell r="R165">
            <v>0.96388007346218063</v>
          </cell>
          <cell r="S165">
            <v>1.0000000000137448</v>
          </cell>
          <cell r="T165">
            <v>1.0000000000373859</v>
          </cell>
          <cell r="U165">
            <v>1</v>
          </cell>
          <cell r="V165">
            <v>1.0000000000097093</v>
          </cell>
          <cell r="W165">
            <v>0.97192612018722568</v>
          </cell>
          <cell r="X165">
            <v>1.0000000000144682</v>
          </cell>
          <cell r="Y165">
            <v>0.9698063551173195</v>
          </cell>
          <cell r="Z165">
            <v>0.99999999996829436</v>
          </cell>
        </row>
        <row r="166">
          <cell r="C166">
            <v>0.99208695011651071</v>
          </cell>
          <cell r="D166">
            <v>0.97167513878860656</v>
          </cell>
          <cell r="E166">
            <v>1.0350097072100288</v>
          </cell>
          <cell r="F166">
            <v>0.98859116194526742</v>
          </cell>
          <cell r="G166">
            <v>0.98801485556407753</v>
          </cell>
          <cell r="H166">
            <v>0.98902009010432179</v>
          </cell>
          <cell r="I166">
            <v>0.9911837873606586</v>
          </cell>
          <cell r="J166">
            <v>0.94084228944590331</v>
          </cell>
          <cell r="K166">
            <v>0.90522849959562712</v>
          </cell>
          <cell r="L166">
            <v>0.99999999998213596</v>
          </cell>
          <cell r="M166">
            <v>0.99521037681918723</v>
          </cell>
          <cell r="N166">
            <v>0.9954229123787377</v>
          </cell>
          <cell r="O166">
            <v>0.97172946391627468</v>
          </cell>
          <cell r="P166">
            <v>0.96485774831407634</v>
          </cell>
          <cell r="Q166">
            <v>0.99740409491468784</v>
          </cell>
          <cell r="R166">
            <v>0.96388007345282201</v>
          </cell>
          <cell r="S166">
            <v>1.0000000000040354</v>
          </cell>
          <cell r="T166">
            <v>1.0000000000276767</v>
          </cell>
          <cell r="U166">
            <v>0.99999999999029077</v>
          </cell>
          <cell r="V166">
            <v>1</v>
          </cell>
          <cell r="W166">
            <v>0.9719261201777889</v>
          </cell>
          <cell r="X166">
            <v>1.0000000000047589</v>
          </cell>
          <cell r="Y166">
            <v>0.96980635510790336</v>
          </cell>
          <cell r="Z166">
            <v>0.99999999995858502</v>
          </cell>
        </row>
        <row r="167">
          <cell r="C167">
            <v>1.0207431712351076</v>
          </cell>
          <cell r="D167">
            <v>0.99974176906662782</v>
          </cell>
          <cell r="E167">
            <v>1.0649057430627549</v>
          </cell>
          <cell r="F167">
            <v>1.0171464079640435</v>
          </cell>
          <cell r="G167">
            <v>1.0165534550952757</v>
          </cell>
          <cell r="H167">
            <v>1.0175877256219907</v>
          </cell>
          <cell r="I167">
            <v>1.0198139208146262</v>
          </cell>
          <cell r="J167">
            <v>0.96801831941073913</v>
          </cell>
          <cell r="K167">
            <v>0.93137583279482072</v>
          </cell>
          <cell r="L167">
            <v>1.028884787867633</v>
          </cell>
          <cell r="M167">
            <v>1.0239568174555687</v>
          </cell>
          <cell r="N167">
            <v>1.0241754920596748</v>
          </cell>
          <cell r="O167">
            <v>0.99979766336408538</v>
          </cell>
          <cell r="P167">
            <v>0.99272745971430454</v>
          </cell>
          <cell r="Q167">
            <v>1.0262139006329394</v>
          </cell>
          <cell r="R167">
            <v>0.99172154492206144</v>
          </cell>
          <cell r="S167">
            <v>1.028884787890165</v>
          </cell>
          <cell r="T167">
            <v>1.0288847879144891</v>
          </cell>
          <cell r="U167">
            <v>1.0288847878760232</v>
          </cell>
          <cell r="V167">
            <v>1.028884787886013</v>
          </cell>
          <cell r="W167">
            <v>1</v>
          </cell>
          <cell r="X167">
            <v>1.0288847878909093</v>
          </cell>
          <cell r="Y167">
            <v>0.99781900596570261</v>
          </cell>
          <cell r="Z167">
            <v>1.0288847878434018</v>
          </cell>
        </row>
        <row r="168">
          <cell r="C168">
            <v>0.99208695011178949</v>
          </cell>
          <cell r="D168">
            <v>0.97167513878398248</v>
          </cell>
          <cell r="E168">
            <v>1.0350097072051032</v>
          </cell>
          <cell r="F168">
            <v>0.98859116194056273</v>
          </cell>
          <cell r="G168">
            <v>0.98801485555937574</v>
          </cell>
          <cell r="H168">
            <v>0.98902009009961522</v>
          </cell>
          <cell r="I168">
            <v>0.9911837873559417</v>
          </cell>
          <cell r="J168">
            <v>0.94084228944142601</v>
          </cell>
          <cell r="K168">
            <v>0.90522849959131924</v>
          </cell>
          <cell r="L168">
            <v>0.99999999997737699</v>
          </cell>
          <cell r="M168">
            <v>0.99521037681445113</v>
          </cell>
          <cell r="N168">
            <v>0.9954229123740006</v>
          </cell>
          <cell r="O168">
            <v>0.97172946391165027</v>
          </cell>
          <cell r="P168">
            <v>0.96485774830948468</v>
          </cell>
          <cell r="Q168">
            <v>0.99740409490994131</v>
          </cell>
          <cell r="R168">
            <v>0.96388007344823501</v>
          </cell>
          <cell r="S168">
            <v>0.99999999999927658</v>
          </cell>
          <cell r="T168">
            <v>1.0000000000229179</v>
          </cell>
          <cell r="U168">
            <v>0.9999999999855318</v>
          </cell>
          <cell r="V168">
            <v>0.99999999999524114</v>
          </cell>
          <cell r="W168">
            <v>0.97192612017316371</v>
          </cell>
          <cell r="X168">
            <v>1</v>
          </cell>
          <cell r="Y168">
            <v>0.96980635510328816</v>
          </cell>
          <cell r="Z168">
            <v>0.99999999995382616</v>
          </cell>
        </row>
        <row r="169">
          <cell r="C169">
            <v>1.0229742720196222</v>
          </cell>
          <cell r="D169">
            <v>1.0019269658018433</v>
          </cell>
          <cell r="E169">
            <v>1.0672333726817769</v>
          </cell>
          <cell r="F169">
            <v>1.0193696470830755</v>
          </cell>
          <cell r="G169">
            <v>1.0187753981609537</v>
          </cell>
          <cell r="H169">
            <v>1.0198119293560215</v>
          </cell>
          <cell r="I169">
            <v>1.022042990479658</v>
          </cell>
          <cell r="J169">
            <v>0.97013417626163378</v>
          </cell>
          <cell r="K169">
            <v>0.93341159792143136</v>
          </cell>
          <cell r="L169">
            <v>1.0311336842816143</v>
          </cell>
          <cell r="M169">
            <v>1.0261949425031942</v>
          </cell>
          <cell r="N169">
            <v>1.0264140950777583</v>
          </cell>
          <cell r="O169">
            <v>1.0019829822708857</v>
          </cell>
          <cell r="P169">
            <v>0.99489732484452897</v>
          </cell>
          <cell r="Q169">
            <v>1.0284569591253234</v>
          </cell>
          <cell r="R169">
            <v>0.99388921136279629</v>
          </cell>
          <cell r="S169">
            <v>1.0311336843041956</v>
          </cell>
          <cell r="T169">
            <v>1.0311336843285728</v>
          </cell>
          <cell r="U169">
            <v>1.0311336842900229</v>
          </cell>
          <cell r="V169">
            <v>1.0311336843000345</v>
          </cell>
          <cell r="W169">
            <v>1.0021857611663616</v>
          </cell>
          <cell r="X169">
            <v>1.0311336843049417</v>
          </cell>
          <cell r="Y169">
            <v>1</v>
          </cell>
          <cell r="Z169">
            <v>1.0311336842573302</v>
          </cell>
        </row>
        <row r="170">
          <cell r="C170">
            <v>0.99208695015759796</v>
          </cell>
          <cell r="D170">
            <v>0.97167513882884848</v>
          </cell>
          <cell r="E170">
            <v>1.0350097072528937</v>
          </cell>
          <cell r="F170">
            <v>0.98859116198620978</v>
          </cell>
          <cell r="G170">
            <v>0.98801485560499613</v>
          </cell>
          <cell r="H170">
            <v>0.98902009014528203</v>
          </cell>
          <cell r="I170">
            <v>0.99118378740170843</v>
          </cell>
          <cell r="J170">
            <v>0.94084228948486825</v>
          </cell>
          <cell r="K170">
            <v>0.90522849963311713</v>
          </cell>
          <cell r="L170">
            <v>1.0000000000235509</v>
          </cell>
          <cell r="M170">
            <v>0.99521037686040381</v>
          </cell>
          <cell r="N170">
            <v>0.99542291241996306</v>
          </cell>
          <cell r="O170">
            <v>0.97172946395651871</v>
          </cell>
          <cell r="P170">
            <v>0.96485774835403582</v>
          </cell>
          <cell r="Q170">
            <v>0.99740409495599525</v>
          </cell>
          <cell r="R170">
            <v>0.96388007349274107</v>
          </cell>
          <cell r="S170">
            <v>1.0000000000454505</v>
          </cell>
          <cell r="T170">
            <v>1.0000000000690916</v>
          </cell>
          <cell r="U170">
            <v>1.0000000000317057</v>
          </cell>
          <cell r="V170">
            <v>1.0000000000414149</v>
          </cell>
          <cell r="W170">
            <v>0.97192612021804126</v>
          </cell>
          <cell r="X170">
            <v>1.0000000000461737</v>
          </cell>
          <cell r="Y170">
            <v>0.96980635514806779</v>
          </cell>
          <cell r="Z170">
            <v>1</v>
          </cell>
        </row>
        <row r="175">
          <cell r="C175">
            <v>1</v>
          </cell>
          <cell r="D175">
            <v>0.95833390205694524</v>
          </cell>
          <cell r="E175">
            <v>0.94709226627394849</v>
          </cell>
          <cell r="F175">
            <v>0.93337107362887073</v>
          </cell>
          <cell r="G175">
            <v>0.92075379837252436</v>
          </cell>
          <cell r="H175">
            <v>0.99464691809335071</v>
          </cell>
          <cell r="I175">
            <v>1.0012401338369497</v>
          </cell>
          <cell r="J175">
            <v>0.94101093707972527</v>
          </cell>
          <cell r="K175">
            <v>0.94316054155643914</v>
          </cell>
          <cell r="L175">
            <v>1.000070479915194</v>
          </cell>
          <cell r="M175">
            <v>0.95363996768234838</v>
          </cell>
          <cell r="N175">
            <v>0.96785478187251528</v>
          </cell>
          <cell r="O175">
            <v>0.91276538535719398</v>
          </cell>
          <cell r="P175">
            <v>0.92952903885108762</v>
          </cell>
          <cell r="Q175">
            <v>0.94754931061852887</v>
          </cell>
          <cell r="R175">
            <v>0.92898201148054349</v>
          </cell>
          <cell r="S175">
            <v>0.94353850897602509</v>
          </cell>
          <cell r="T175">
            <v>0.95303436756469562</v>
          </cell>
          <cell r="U175">
            <v>0.98171406350458734</v>
          </cell>
          <cell r="V175">
            <v>0.93730015497151209</v>
          </cell>
          <cell r="W175">
            <v>0.96532948012472108</v>
          </cell>
          <cell r="X175">
            <v>0.95896515810910155</v>
          </cell>
          <cell r="Y175">
            <v>0.89093088967050682</v>
          </cell>
          <cell r="Z175">
            <v>0.9452183939983988</v>
          </cell>
        </row>
        <row r="176">
          <cell r="C176">
            <v>1.0434776416170017</v>
          </cell>
          <cell r="D176">
            <v>1</v>
          </cell>
          <cell r="E176">
            <v>0.98826960440524125</v>
          </cell>
          <cell r="F176">
            <v>0.97395184666378298</v>
          </cell>
          <cell r="G176">
            <v>0.960786002035658</v>
          </cell>
          <cell r="H176">
            <v>1.0378918203336687</v>
          </cell>
          <cell r="I176">
            <v>1.0447716935484714</v>
          </cell>
          <cell r="J176">
            <v>0.98192387335975662</v>
          </cell>
          <cell r="K176">
            <v>0.98416693756952733</v>
          </cell>
          <cell r="L176">
            <v>1.0435511858326898</v>
          </cell>
          <cell r="M176">
            <v>0.99510198442889064</v>
          </cell>
          <cell r="N176">
            <v>1.0099348252160698</v>
          </cell>
          <cell r="O176">
            <v>0.95245027166215857</v>
          </cell>
          <cell r="P176">
            <v>0.96994276927485124</v>
          </cell>
          <cell r="Q176">
            <v>0.98874651996003837</v>
          </cell>
          <cell r="R176">
            <v>0.96937195844433599</v>
          </cell>
          <cell r="S176">
            <v>0.9845613381211249</v>
          </cell>
          <cell r="T176">
            <v>0.99447005424635937</v>
          </cell>
          <cell r="U176">
            <v>1.0243966757280103</v>
          </cell>
          <cell r="V176">
            <v>0.97805175519692378</v>
          </cell>
          <cell r="W176">
            <v>1.0072997293039103</v>
          </cell>
          <cell r="X176">
            <v>1.0006587015765604</v>
          </cell>
          <cell r="Y176">
            <v>0.92966646359711758</v>
          </cell>
          <cell r="Z176">
            <v>0.98631426058245919</v>
          </cell>
        </row>
        <row r="177">
          <cell r="C177">
            <v>1.0558633362451593</v>
          </cell>
          <cell r="D177">
            <v>1.011869631062688</v>
          </cell>
          <cell r="E177">
            <v>1</v>
          </cell>
          <cell r="F177">
            <v>0.98551229575650567</v>
          </cell>
          <cell r="G177">
            <v>0.97219017741001623</v>
          </cell>
          <cell r="H177">
            <v>1.0502112133240109</v>
          </cell>
          <cell r="I177">
            <v>1.0571727480956314</v>
          </cell>
          <cell r="J177">
            <v>0.99357894746818243</v>
          </cell>
          <cell r="K177">
            <v>0.99584863602257301</v>
          </cell>
          <cell r="L177">
            <v>1.0559377534035543</v>
          </cell>
          <cell r="M177">
            <v>1.0069134778538102</v>
          </cell>
          <cell r="N177">
            <v>1.0219223789887448</v>
          </cell>
          <cell r="O177">
            <v>0.9637555049923453</v>
          </cell>
          <cell r="P177">
            <v>0.98145563209806563</v>
          </cell>
          <cell r="Q177">
            <v>1.0004825763664806</v>
          </cell>
          <cell r="R177">
            <v>0.98087804595358552</v>
          </cell>
          <cell r="S177">
            <v>0.99624771796320899</v>
          </cell>
          <cell r="T177">
            <v>1.0062740468931548</v>
          </cell>
          <cell r="U177">
            <v>1.0365558863307458</v>
          </cell>
          <cell r="V177">
            <v>0.98966086869132563</v>
          </cell>
          <cell r="W177">
            <v>1.019256005460293</v>
          </cell>
          <cell r="X177">
            <v>1.0125361511839426</v>
          </cell>
          <cell r="Y177">
            <v>0.94070126153136924</v>
          </cell>
          <cell r="Z177">
            <v>0.99802144696744088</v>
          </cell>
        </row>
        <row r="178">
          <cell r="C178">
            <v>1.0713852488615074</v>
          </cell>
          <cell r="D178">
            <v>1.0267448061476998</v>
          </cell>
          <cell r="E178">
            <v>1.0147006833967234</v>
          </cell>
          <cell r="F178">
            <v>1</v>
          </cell>
          <cell r="G178">
            <v>0.98648203740952511</v>
          </cell>
          <cell r="H178">
            <v>1.0656500358707759</v>
          </cell>
          <cell r="I178">
            <v>1.0727139099610292</v>
          </cell>
          <cell r="J178">
            <v>1.0081852370045619</v>
          </cell>
          <cell r="K178">
            <v>1.0104882915317996</v>
          </cell>
          <cell r="L178">
            <v>1.0714607600029873</v>
          </cell>
          <cell r="M178">
            <v>1.0217157940996326</v>
          </cell>
          <cell r="N178">
            <v>1.0369453363382848</v>
          </cell>
          <cell r="O178">
            <v>0.9779233695430869</v>
          </cell>
          <cell r="P178">
            <v>0.9958837006134702</v>
          </cell>
          <cell r="Q178">
            <v>1.0151903539655822</v>
          </cell>
          <cell r="R178">
            <v>0.99529762355794582</v>
          </cell>
          <cell r="S178">
            <v>1.0108932402496942</v>
          </cell>
          <cell r="T178">
            <v>1.0210669630668707</v>
          </cell>
          <cell r="U178">
            <v>1.0517939662387039</v>
          </cell>
          <cell r="V178">
            <v>1.004209559792083</v>
          </cell>
          <cell r="W178">
            <v>1.0342397652967739</v>
          </cell>
          <cell r="X178">
            <v>1.0274211245702345</v>
          </cell>
          <cell r="Y178">
            <v>0.95453021294804008</v>
          </cell>
          <cell r="Z178">
            <v>1.0126930442824489</v>
          </cell>
        </row>
        <row r="179">
          <cell r="C179">
            <v>1.0860666573057283</v>
          </cell>
          <cell r="D179">
            <v>1.0408144975897418</v>
          </cell>
          <cell r="E179">
            <v>1.0286053317922539</v>
          </cell>
          <cell r="F179">
            <v>1.0137032019619665</v>
          </cell>
          <cell r="G179">
            <v>1</v>
          </cell>
          <cell r="H179">
            <v>1.08025285353309</v>
          </cell>
          <cell r="I179">
            <v>1.0874135253166359</v>
          </cell>
          <cell r="J179">
            <v>1.0220006029223083</v>
          </cell>
          <cell r="K179">
            <v>1.0243352166708624</v>
          </cell>
          <cell r="L179">
            <v>1.0861432031916303</v>
          </cell>
          <cell r="M179">
            <v>1.0357165719739108</v>
          </cell>
          <cell r="N179">
            <v>1.0511548077056474</v>
          </cell>
          <cell r="O179">
            <v>0.99132405097926257</v>
          </cell>
          <cell r="P179">
            <v>1.0095304960936071</v>
          </cell>
          <cell r="Q179">
            <v>1.0291017124158128</v>
          </cell>
          <cell r="R179">
            <v>1.0089363879058255</v>
          </cell>
          <cell r="S179">
            <v>1.0247457144828225</v>
          </cell>
          <cell r="T179">
            <v>1.0350588498784676</v>
          </cell>
          <cell r="U179">
            <v>1.0662069113804507</v>
          </cell>
          <cell r="V179">
            <v>1.0179704462020513</v>
          </cell>
          <cell r="W179">
            <v>1.0484121616777322</v>
          </cell>
          <cell r="X179">
            <v>1.0415000837402111</v>
          </cell>
          <cell r="Y179">
            <v>0.96761033323486589</v>
          </cell>
          <cell r="Z179">
            <v>1.0265701815937298</v>
          </cell>
        </row>
        <row r="180">
          <cell r="C180">
            <v>1.0053818916132677</v>
          </cell>
          <cell r="D180">
            <v>0.9634915512471357</v>
          </cell>
          <cell r="E180">
            <v>0.95218941419879899</v>
          </cell>
          <cell r="F180">
            <v>0.9383943755821007</v>
          </cell>
          <cell r="G180">
            <v>0.9257091955178699</v>
          </cell>
          <cell r="H180">
            <v>1</v>
          </cell>
          <cell r="I180">
            <v>1.0066286997161138</v>
          </cell>
          <cell r="J180">
            <v>0.94607535594998793</v>
          </cell>
          <cell r="K180">
            <v>0.9482365293650068</v>
          </cell>
          <cell r="L180">
            <v>1.0054527508437263</v>
          </cell>
          <cell r="M180">
            <v>0.95877235462649502</v>
          </cell>
          <cell r="N180">
            <v>0.97306367140593608</v>
          </cell>
          <cell r="O180">
            <v>0.91767778972952896</v>
          </cell>
          <cell r="P180">
            <v>0.93453166338956906</v>
          </cell>
          <cell r="Q180">
            <v>0.95264891830650444</v>
          </cell>
          <cell r="R180">
            <v>0.93398169197700731</v>
          </cell>
          <cell r="S180">
            <v>0.94861653096427834</v>
          </cell>
          <cell r="T180">
            <v>0.95816349523464794</v>
          </cell>
          <cell r="U180">
            <v>0.98699754218958968</v>
          </cell>
          <cell r="V180">
            <v>0.94234460281466792</v>
          </cell>
          <cell r="W180">
            <v>0.97052477875784438</v>
          </cell>
          <cell r="X180">
            <v>0.9641262046509449</v>
          </cell>
          <cell r="Y180">
            <v>0.89572578315362572</v>
          </cell>
          <cell r="Z180">
            <v>0.95030545694576529</v>
          </cell>
        </row>
        <row r="181">
          <cell r="C181">
            <v>0.99876140219010467</v>
          </cell>
          <cell r="D181">
            <v>0.95714691178470912</v>
          </cell>
          <cell r="E181">
            <v>0.94591919986717288</v>
          </cell>
          <cell r="F181">
            <v>0.93221500226125442</v>
          </cell>
          <cell r="G181">
            <v>0.91961335473440731</v>
          </cell>
          <cell r="H181">
            <v>0.99341495059898122</v>
          </cell>
          <cell r="I181">
            <v>1</v>
          </cell>
          <cell r="J181">
            <v>0.9398454029939709</v>
          </cell>
          <cell r="K181">
            <v>0.94199234497528772</v>
          </cell>
          <cell r="L181">
            <v>0.99883179480903017</v>
          </cell>
          <cell r="M181">
            <v>0.95245879130694844</v>
          </cell>
          <cell r="N181">
            <v>0.96665599905939126</v>
          </cell>
          <cell r="O181">
            <v>0.91163483614994234</v>
          </cell>
          <cell r="P181">
            <v>0.92837772621933257</v>
          </cell>
          <cell r="Q181">
            <v>0.94637567811762902</v>
          </cell>
          <cell r="R181">
            <v>0.92783137639569158</v>
          </cell>
          <cell r="S181">
            <v>0.94236984424525549</v>
          </cell>
          <cell r="T181">
            <v>0.95185394128427503</v>
          </cell>
          <cell r="U181">
            <v>0.98049811461558722</v>
          </cell>
          <cell r="V181">
            <v>0.93613921705234993</v>
          </cell>
          <cell r="W181">
            <v>0.96413382514481116</v>
          </cell>
          <cell r="X181">
            <v>0.95777738596450168</v>
          </cell>
          <cell r="Y181">
            <v>0.88982738462179278</v>
          </cell>
          <cell r="Z181">
            <v>0.94404764856571965</v>
          </cell>
        </row>
        <row r="182">
          <cell r="C182">
            <v>1.0626869046850165</v>
          </cell>
          <cell r="D182">
            <v>1.0184088880316089</v>
          </cell>
          <cell r="E182">
            <v>1.0064625488977796</v>
          </cell>
          <cell r="F182">
            <v>0.99188121715719513</v>
          </cell>
          <cell r="G182">
            <v>0.97847300396946957</v>
          </cell>
          <cell r="H182">
            <v>1.056998254643114</v>
          </cell>
          <cell r="I182">
            <v>1.0640047786735995</v>
          </cell>
          <cell r="J182">
            <v>1</v>
          </cell>
          <cell r="K182">
            <v>1.002284356527656</v>
          </cell>
          <cell r="L182">
            <v>1.0627618027679364</v>
          </cell>
          <cell r="M182">
            <v>1.013420705440274</v>
          </cell>
          <cell r="N182">
            <v>1.0285266023326949</v>
          </cell>
          <cell r="O182">
            <v>0.96998382206886258</v>
          </cell>
          <cell r="P182">
            <v>0.98779833711150056</v>
          </cell>
          <cell r="Q182">
            <v>1.0069482439376256</v>
          </cell>
          <cell r="R182">
            <v>0.98721701828831909</v>
          </cell>
          <cell r="S182">
            <v>1.0026860175548478</v>
          </cell>
          <cell r="T182">
            <v>1.0127771421257685</v>
          </cell>
          <cell r="U182">
            <v>1.0432546794314395</v>
          </cell>
          <cell r="V182">
            <v>0.99605660044746236</v>
          </cell>
          <cell r="W182">
            <v>1.0258429972349359</v>
          </cell>
          <cell r="X182">
            <v>1.0190797155717384</v>
          </cell>
          <cell r="Y182">
            <v>0.94678058943221866</v>
          </cell>
          <cell r="Z182">
            <v>1.0044712093695007</v>
          </cell>
        </row>
        <row r="183">
          <cell r="C183">
            <v>1.0602648816815028</v>
          </cell>
          <cell r="D183">
            <v>1.01608778127578</v>
          </cell>
          <cell r="E183">
            <v>1.0041686696424144</v>
          </cell>
          <cell r="F183">
            <v>0.98962057094605183</v>
          </cell>
          <cell r="G183">
            <v>0.97624291708923872</v>
          </cell>
          <cell r="H183">
            <v>1.0545891969271179</v>
          </cell>
          <cell r="I183">
            <v>1.0615797520374055</v>
          </cell>
          <cell r="J183">
            <v>0.99772084986383502</v>
          </cell>
          <cell r="K183">
            <v>1</v>
          </cell>
          <cell r="L183">
            <v>1.0603396090604469</v>
          </cell>
          <cell r="M183">
            <v>1.0111109675014771</v>
          </cell>
          <cell r="N183">
            <v>1.0261824357869391</v>
          </cell>
          <cell r="O183">
            <v>0.96777308330871648</v>
          </cell>
          <cell r="P183">
            <v>0.9855469963969693</v>
          </cell>
          <cell r="Q183">
            <v>1.004653257710344</v>
          </cell>
          <cell r="R183">
            <v>0.98496700248666291</v>
          </cell>
          <cell r="S183">
            <v>1.0004007455814068</v>
          </cell>
          <cell r="T183">
            <v>1.0104688709643876</v>
          </cell>
          <cell r="U183">
            <v>1.0408769453867586</v>
          </cell>
          <cell r="V183">
            <v>0.99378643791092447</v>
          </cell>
          <cell r="W183">
            <v>1.0235049470281039</v>
          </cell>
          <cell r="X183">
            <v>1.01675707989923</v>
          </cell>
          <cell r="Y183">
            <v>0.9446227343228959</v>
          </cell>
          <cell r="Z183">
            <v>1.0021818686758923</v>
          </cell>
        </row>
        <row r="184">
          <cell r="C184">
            <v>0.99992952505187427</v>
          </cell>
          <cell r="D184">
            <v>0.95826636352491068</v>
          </cell>
          <cell r="E184">
            <v>0.94702551999561257</v>
          </cell>
          <cell r="F184">
            <v>0.93330529435087473</v>
          </cell>
          <cell r="G184">
            <v>0.92068890829634753</v>
          </cell>
          <cell r="H184">
            <v>0.99457682040339479</v>
          </cell>
          <cell r="I184">
            <v>1.0011695714904563</v>
          </cell>
          <cell r="J184">
            <v>0.94094461938274887</v>
          </cell>
          <cell r="K184">
            <v>0.9430940723661988</v>
          </cell>
          <cell r="L184">
            <v>1</v>
          </cell>
          <cell r="M184">
            <v>0.95357275995509538</v>
          </cell>
          <cell r="N184">
            <v>0.96778657235696963</v>
          </cell>
          <cell r="O184">
            <v>0.91270105826401005</v>
          </cell>
          <cell r="P184">
            <v>0.92946353034029328</v>
          </cell>
          <cell r="Q184">
            <v>0.94748253213001654</v>
          </cell>
          <cell r="R184">
            <v>0.92891654152147474</v>
          </cell>
          <cell r="S184">
            <v>0.94347201314855045</v>
          </cell>
          <cell r="T184">
            <v>0.95296720251707945</v>
          </cell>
          <cell r="U184">
            <v>0.98164487725688765</v>
          </cell>
          <cell r="V184">
            <v>0.93723409879171227</v>
          </cell>
          <cell r="W184">
            <v>0.9652614485796851</v>
          </cell>
          <cell r="X184">
            <v>0.95889757508932938</v>
          </cell>
          <cell r="Y184">
            <v>0.89086810136227368</v>
          </cell>
          <cell r="Z184">
            <v>0.94515177978111442</v>
          </cell>
        </row>
        <row r="185">
          <cell r="C185">
            <v>1.048613768181635</v>
          </cell>
          <cell r="D185">
            <v>1.0049221242121433</v>
          </cell>
          <cell r="E185">
            <v>0.99313399015320958</v>
          </cell>
          <cell r="F185">
            <v>0.97874575862970847</v>
          </cell>
          <cell r="G185">
            <v>0.96551511007896618</v>
          </cell>
          <cell r="H185">
            <v>1.0430004527921186</v>
          </cell>
          <cell r="I185">
            <v>1.0499141895974484</v>
          </cell>
          <cell r="J185">
            <v>0.98675702463130222</v>
          </cell>
          <cell r="K185">
            <v>0.9890111294817292</v>
          </cell>
          <cell r="L185">
            <v>1.0486876743910878</v>
          </cell>
          <cell r="M185">
            <v>1</v>
          </cell>
          <cell r="N185">
            <v>1.0149058498719528</v>
          </cell>
          <cell r="O185">
            <v>0.95713835020516935</v>
          </cell>
          <cell r="P185">
            <v>0.97471694806389242</v>
          </cell>
          <cell r="Q185">
            <v>0.99361325314560611</v>
          </cell>
          <cell r="R185">
            <v>0.97414332763156763</v>
          </cell>
          <cell r="S185">
            <v>0.98940747132183116</v>
          </cell>
          <cell r="T185">
            <v>0.9993649593786168</v>
          </cell>
          <cell r="U185">
            <v>1.0294388834084502</v>
          </cell>
          <cell r="V185">
            <v>0.98286584742190786</v>
          </cell>
          <cell r="W185">
            <v>1.0122577836904025</v>
          </cell>
          <cell r="X185">
            <v>1.0055840679996824</v>
          </cell>
          <cell r="Y185">
            <v>0.9342423974068067</v>
          </cell>
          <cell r="Z185">
            <v>0.99116902188525435</v>
          </cell>
        </row>
        <row r="186">
          <cell r="C186">
            <v>1.0332128525162558</v>
          </cell>
          <cell r="D186">
            <v>0.99016290460729051</v>
          </cell>
          <cell r="E186">
            <v>0.97854790203299158</v>
          </cell>
          <cell r="F186">
            <v>0.96437098944024569</v>
          </cell>
          <cell r="G186">
            <v>0.95133465848165322</v>
          </cell>
          <cell r="H186">
            <v>1.0276819794897336</v>
          </cell>
          <cell r="I186">
            <v>1.0344941747354324</v>
          </cell>
          <cell r="J186">
            <v>0.97226459454913783</v>
          </cell>
          <cell r="K186">
            <v>0.97448559352230502</v>
          </cell>
          <cell r="L186">
            <v>1.0332856732704785</v>
          </cell>
          <cell r="M186">
            <v>0.98531307128258916</v>
          </cell>
          <cell r="N186">
            <v>1</v>
          </cell>
          <cell r="O186">
            <v>0.94308092748300576</v>
          </cell>
          <cell r="P186">
            <v>0.96040134972802571</v>
          </cell>
          <cell r="Q186">
            <v>0.97902012612398193</v>
          </cell>
          <cell r="R186">
            <v>0.95983615401810141</v>
          </cell>
          <cell r="S186">
            <v>0.97487611431805365</v>
          </cell>
          <cell r="T186">
            <v>0.98468735745754488</v>
          </cell>
          <cell r="U186">
            <v>1.0143195879088993</v>
          </cell>
          <cell r="V186">
            <v>0.96843056678204464</v>
          </cell>
          <cell r="W186">
            <v>0.99739082577769722</v>
          </cell>
          <cell r="X186">
            <v>0.99081512647360692</v>
          </cell>
          <cell r="Y186">
            <v>0.92052124591130979</v>
          </cell>
          <cell r="Z186">
            <v>0.97661179311391977</v>
          </cell>
        </row>
        <row r="187">
          <cell r="C187">
            <v>1.0955717822369746</v>
          </cell>
          <cell r="D187">
            <v>1.0499235810546419</v>
          </cell>
          <cell r="E187">
            <v>1.0376075621046053</v>
          </cell>
          <cell r="F187">
            <v>1.0225750106240206</v>
          </cell>
          <cell r="G187">
            <v>1.0087518798844506</v>
          </cell>
          <cell r="H187">
            <v>1.0897070967520466</v>
          </cell>
          <cell r="I187">
            <v>1.0969304378749341</v>
          </cell>
          <cell r="J187">
            <v>1.0309450294409204</v>
          </cell>
          <cell r="K187">
            <v>1.0333000754485784</v>
          </cell>
          <cell r="L187">
            <v>1.0956489980432758</v>
          </cell>
          <cell r="M187">
            <v>1.0447810390061614</v>
          </cell>
          <cell r="N187">
            <v>1.0603543883226501</v>
          </cell>
          <cell r="O187">
            <v>1</v>
          </cell>
          <cell r="P187">
            <v>1.0183657857351081</v>
          </cell>
          <cell r="Q187">
            <v>1.0381082869917584</v>
          </cell>
          <cell r="R187">
            <v>1.0177664779838287</v>
          </cell>
          <cell r="S187">
            <v>1.0337141658880815</v>
          </cell>
          <cell r="T187">
            <v>1.0441175606059416</v>
          </cell>
          <cell r="U187">
            <v>1.0755382262008233</v>
          </cell>
          <cell r="V187">
            <v>1.026879601273132</v>
          </cell>
          <cell r="W187">
            <v>1.0575877389861328</v>
          </cell>
          <cell r="X187">
            <v>1.0506151673727506</v>
          </cell>
          <cell r="Y187">
            <v>0.97607874264629058</v>
          </cell>
          <cell r="Z187">
            <v>1.0355546005159968</v>
          </cell>
        </row>
        <row r="188">
          <cell r="C188">
            <v>1.0758136198047299</v>
          </cell>
          <cell r="D188">
            <v>1.0309886641534738</v>
          </cell>
          <cell r="E188">
            <v>1.0188947592692417</v>
          </cell>
          <cell r="F188">
            <v>1.0041333133417025</v>
          </cell>
          <cell r="G188">
            <v>0.9905594767760999</v>
          </cell>
          <cell r="H188">
            <v>1.0700547013816264</v>
          </cell>
          <cell r="I188">
            <v>1.0771477726769012</v>
          </cell>
          <cell r="J188">
            <v>1.0123523824955802</v>
          </cell>
          <cell r="K188">
            <v>1.0146649562688221</v>
          </cell>
          <cell r="L188">
            <v>1.0758894430574184</v>
          </cell>
          <cell r="M188">
            <v>1.025938865622813</v>
          </cell>
          <cell r="N188">
            <v>1.041231356331588</v>
          </cell>
          <cell r="O188">
            <v>0.9819654332535821</v>
          </cell>
          <cell r="P188">
            <v>1</v>
          </cell>
          <cell r="Q188">
            <v>1.0193864537999959</v>
          </cell>
          <cell r="R188">
            <v>0.99941150050436267</v>
          </cell>
          <cell r="S188">
            <v>1.0150715787666553</v>
          </cell>
          <cell r="T188">
            <v>1.0252873527680866</v>
          </cell>
          <cell r="U188">
            <v>1.0561413602720806</v>
          </cell>
          <cell r="V188">
            <v>1.0083602725634369</v>
          </cell>
          <cell r="W188">
            <v>1.0385146023171943</v>
          </cell>
          <cell r="X188">
            <v>1.0316677780119676</v>
          </cell>
          <cell r="Y188">
            <v>0.9584755854122764</v>
          </cell>
          <cell r="Z188">
            <v>1.0168788219534308</v>
          </cell>
        </row>
        <row r="189">
          <cell r="C189">
            <v>1.0553540473236511</v>
          </cell>
          <cell r="D189">
            <v>1.0113815622232647</v>
          </cell>
          <cell r="E189">
            <v>0.99951765640114065</v>
          </cell>
          <cell r="F189">
            <v>0.98503694020905042</v>
          </cell>
          <cell r="G189">
            <v>0.9717212477010686</v>
          </cell>
          <cell r="H189">
            <v>1.0497046506678138</v>
          </cell>
          <cell r="I189">
            <v>1.056662827587699</v>
          </cell>
          <cell r="J189">
            <v>0.99309970102290979</v>
          </cell>
          <cell r="K189">
            <v>0.99536829480755473</v>
          </cell>
          <cell r="L189">
            <v>1.0554284285874063</v>
          </cell>
          <cell r="M189">
            <v>1.0064277995831623</v>
          </cell>
          <cell r="N189">
            <v>1.0214294612707087</v>
          </cell>
          <cell r="O189">
            <v>0.96329064369364681</v>
          </cell>
          <cell r="P189">
            <v>0.98098223325635869</v>
          </cell>
          <cell r="Q189">
            <v>1</v>
          </cell>
          <cell r="R189">
            <v>0.98040492570685822</v>
          </cell>
          <cell r="S189">
            <v>0.99576718425357125</v>
          </cell>
          <cell r="T189">
            <v>1.0057886770479376</v>
          </cell>
          <cell r="U189">
            <v>1.0360559102341143</v>
          </cell>
          <cell r="V189">
            <v>0.98918351210627076</v>
          </cell>
          <cell r="W189">
            <v>1.0187643738504604</v>
          </cell>
          <cell r="X189">
            <v>1.0120477608528053</v>
          </cell>
          <cell r="Y189">
            <v>0.94024752029943071</v>
          </cell>
          <cell r="Z189">
            <v>0.99754005771097176</v>
          </cell>
        </row>
        <row r="190">
          <cell r="C190">
            <v>1.0764471083850948</v>
          </cell>
          <cell r="D190">
            <v>1.0315957577366035</v>
          </cell>
          <cell r="E190">
            <v>1.0194947314044782</v>
          </cell>
          <cell r="F190">
            <v>1.0047245932580893</v>
          </cell>
          <cell r="G190">
            <v>0.99114276379269639</v>
          </cell>
          <cell r="H190">
            <v>1.0706847988457338</v>
          </cell>
          <cell r="I190">
            <v>1.0777820468678898</v>
          </cell>
          <cell r="J190">
            <v>1.0129485021782187</v>
          </cell>
          <cell r="K190">
            <v>1.0152624377013491</v>
          </cell>
          <cell r="L190">
            <v>1.0765229762860047</v>
          </cell>
          <cell r="M190">
            <v>1.0265429856521191</v>
          </cell>
          <cell r="N190">
            <v>1.0418444812833558</v>
          </cell>
          <cell r="O190">
            <v>0.98254365970175817</v>
          </cell>
          <cell r="P190">
            <v>1.0005888460312298</v>
          </cell>
          <cell r="Q190">
            <v>1.0199867154676054</v>
          </cell>
          <cell r="R190">
            <v>1</v>
          </cell>
          <cell r="S190">
            <v>1.0156692996372261</v>
          </cell>
          <cell r="T190">
            <v>1.0258910891566342</v>
          </cell>
          <cell r="U190">
            <v>1.0567632649204943</v>
          </cell>
          <cell r="V190">
            <v>1.0089540415079854</v>
          </cell>
          <cell r="W190">
            <v>1.0391261275191428</v>
          </cell>
          <cell r="X190">
            <v>1.0322752714885977</v>
          </cell>
          <cell r="Y190">
            <v>0.95903997995677692</v>
          </cell>
          <cell r="Z190">
            <v>1.0174776070119798</v>
          </cell>
        </row>
        <row r="191">
          <cell r="C191">
            <v>1.0598401554222199</v>
          </cell>
          <cell r="D191">
            <v>1.0156807517024153</v>
          </cell>
          <cell r="E191">
            <v>1.003766414686964</v>
          </cell>
          <cell r="F191">
            <v>0.98922414374142653</v>
          </cell>
          <cell r="G191">
            <v>0.97585184877273545</v>
          </cell>
          <cell r="H191">
            <v>1.0541667442622888</v>
          </cell>
          <cell r="I191">
            <v>1.0611544990607169</v>
          </cell>
          <cell r="J191">
            <v>0.99732117780858476</v>
          </cell>
          <cell r="K191">
            <v>0.99959941495128146</v>
          </cell>
          <cell r="L191">
            <v>1.0599148528664932</v>
          </cell>
          <cell r="M191">
            <v>1.0107059315653009</v>
          </cell>
          <cell r="N191">
            <v>1.0257713624459053</v>
          </cell>
          <cell r="O191">
            <v>0.96738540788099081</v>
          </cell>
          <cell r="P191">
            <v>0.98515220100540324</v>
          </cell>
          <cell r="Q191">
            <v>1.004250808636159</v>
          </cell>
          <cell r="R191">
            <v>0.98457243943198558</v>
          </cell>
          <cell r="S191">
            <v>1</v>
          </cell>
          <cell r="T191">
            <v>1.0100640922424839</v>
          </cell>
          <cell r="U191">
            <v>1.0404599856448808</v>
          </cell>
          <cell r="V191">
            <v>0.9933883419222781</v>
          </cell>
          <cell r="W191">
            <v>1.0230949462490351</v>
          </cell>
          <cell r="X191">
            <v>1.0163497822148437</v>
          </cell>
          <cell r="Y191">
            <v>0.94424433257884643</v>
          </cell>
          <cell r="Z191">
            <v>1.0017804096032041</v>
          </cell>
        </row>
        <row r="192">
          <cell r="C192">
            <v>1.0492801036706751</v>
          </cell>
          <cell r="D192">
            <v>1.0055606961014341</v>
          </cell>
          <cell r="E192">
            <v>0.99376507134162329</v>
          </cell>
          <cell r="F192">
            <v>0.97936769690051073</v>
          </cell>
          <cell r="G192">
            <v>0.9661286410114901</v>
          </cell>
          <cell r="H192">
            <v>1.0436632213327086</v>
          </cell>
          <cell r="I192">
            <v>1.0505813514316751</v>
          </cell>
          <cell r="J192">
            <v>0.98738405361425319</v>
          </cell>
          <cell r="K192">
            <v>0.98963959082243047</v>
          </cell>
          <cell r="L192">
            <v>1.0493540568433966</v>
          </cell>
          <cell r="M192">
            <v>1.0006354441542338</v>
          </cell>
          <cell r="N192">
            <v>1.0155507658613514</v>
          </cell>
          <cell r="O192">
            <v>0.95774655817460008</v>
          </cell>
          <cell r="P192">
            <v>0.97533632625057209</v>
          </cell>
          <cell r="Q192">
            <v>0.9942446388788867</v>
          </cell>
          <cell r="R192">
            <v>0.97476234131449691</v>
          </cell>
          <cell r="S192">
            <v>0.9900361845156378</v>
          </cell>
          <cell r="T192">
            <v>1</v>
          </cell>
          <cell r="U192">
            <v>1.0300930343290531</v>
          </cell>
          <cell r="V192">
            <v>0.98349040377904806</v>
          </cell>
          <cell r="W192">
            <v>1.0129010169816262</v>
          </cell>
          <cell r="X192">
            <v>1.0062230605172833</v>
          </cell>
          <cell r="Y192">
            <v>0.93483605627687605</v>
          </cell>
          <cell r="Z192">
            <v>0.99179885444606897</v>
          </cell>
        </row>
        <row r="193">
          <cell r="C193">
            <v>1.0186265402271353</v>
          </cell>
          <cell r="D193">
            <v>0.97618434703463652</v>
          </cell>
          <cell r="E193">
            <v>0.96473331847050892</v>
          </cell>
          <cell r="F193">
            <v>0.95075654747866334</v>
          </cell>
          <cell r="G193">
            <v>0.93790425603719774</v>
          </cell>
          <cell r="H193">
            <v>1.0131737489250128</v>
          </cell>
          <cell r="I193">
            <v>1.0198897734668859</v>
          </cell>
          <cell r="J193">
            <v>0.95853871515341504</v>
          </cell>
          <cell r="K193">
            <v>0.96072835932438683</v>
          </cell>
          <cell r="L193">
            <v>1.0186983329393049</v>
          </cell>
          <cell r="M193">
            <v>0.97140298090258759</v>
          </cell>
          <cell r="N193">
            <v>0.98588256790108897</v>
          </cell>
          <cell r="O193">
            <v>0.92976704652548636</v>
          </cell>
          <cell r="P193">
            <v>0.94684294888553777</v>
          </cell>
          <cell r="Q193">
            <v>0.96519887596995924</v>
          </cell>
          <cell r="R193">
            <v>0.94628573228767088</v>
          </cell>
          <cell r="S193">
            <v>0.96111336696931826</v>
          </cell>
          <cell r="T193">
            <v>0.97078610054998182</v>
          </cell>
          <cell r="U193">
            <v>1</v>
          </cell>
          <cell r="V193">
            <v>0.95475881401298912</v>
          </cell>
          <cell r="W193">
            <v>0.98331022851870376</v>
          </cell>
          <cell r="X193">
            <v>0.97682736120304181</v>
          </cell>
          <cell r="Y193">
            <v>0.90752584972655193</v>
          </cell>
          <cell r="Z193">
            <v>0.96282454243763826</v>
          </cell>
        </row>
        <row r="194">
          <cell r="C194">
            <v>1.0668940943793972</v>
          </cell>
          <cell r="D194">
            <v>1.0224407805481186</v>
          </cell>
          <cell r="E194">
            <v>1.0104471457200752</v>
          </cell>
          <cell r="F194">
            <v>0.99580808631919959</v>
          </cell>
          <cell r="G194">
            <v>0.9823467898610444</v>
          </cell>
          <cell r="H194">
            <v>1.0611829229064638</v>
          </cell>
          <cell r="I194">
            <v>1.0682171858462788</v>
          </cell>
          <cell r="J194">
            <v>1.0039590115167814</v>
          </cell>
          <cell r="K194">
            <v>1.006252411838239</v>
          </cell>
          <cell r="L194">
            <v>1.06696928898469</v>
          </cell>
          <cell r="M194">
            <v>1.0174328496844567</v>
          </cell>
          <cell r="N194">
            <v>1.0325985509966462</v>
          </cell>
          <cell r="O194">
            <v>0.97382399919152485</v>
          </cell>
          <cell r="P194">
            <v>0.99170904210438249</v>
          </cell>
          <cell r="Q194">
            <v>1.0109347636321775</v>
          </cell>
          <cell r="R194">
            <v>0.99112542183328511</v>
          </cell>
          <cell r="S194">
            <v>1.006655663046063</v>
          </cell>
          <cell r="T194">
            <v>1.0167867384953773</v>
          </cell>
          <cell r="U194">
            <v>1.0473849367222448</v>
          </cell>
          <cell r="V194">
            <v>1</v>
          </cell>
          <cell r="W194">
            <v>1.0299043214753985</v>
          </cell>
          <cell r="X194">
            <v>1.0231142639022053</v>
          </cell>
          <cell r="Y194">
            <v>0.9505289046896459</v>
          </cell>
          <cell r="Z194">
            <v>1.0084479224556699</v>
          </cell>
        </row>
        <row r="195">
          <cell r="C195">
            <v>1.0359157371541161</v>
          </cell>
          <cell r="D195">
            <v>0.99275317058910095</v>
          </cell>
          <cell r="E195">
            <v>0.98110778317013969</v>
          </cell>
          <cell r="F195">
            <v>0.96689378377658031</v>
          </cell>
          <cell r="G195">
            <v>0.9538233497785259</v>
          </cell>
          <cell r="H195">
            <v>1.0303703953647432</v>
          </cell>
          <cell r="I195">
            <v>1.0372004113119895</v>
          </cell>
          <cell r="J195">
            <v>0.97480803855502918</v>
          </cell>
          <cell r="K195">
            <v>0.97703484766111393</v>
          </cell>
          <cell r="L195">
            <v>1.0359887484074188</v>
          </cell>
          <cell r="M195">
            <v>0.98789065010128729</v>
          </cell>
          <cell r="N195">
            <v>1.0026159998216029</v>
          </cell>
          <cell r="O195">
            <v>0.94554802702105833</v>
          </cell>
          <cell r="P195">
            <v>0.9629137594875814</v>
          </cell>
          <cell r="Q195">
            <v>0.98158124259926782</v>
          </cell>
          <cell r="R195">
            <v>0.96234708522578072</v>
          </cell>
          <cell r="S195">
            <v>0.97742639005919463</v>
          </cell>
          <cell r="T195">
            <v>0.98726329940898838</v>
          </cell>
          <cell r="U195">
            <v>1.0169730477699173</v>
          </cell>
          <cell r="V195">
            <v>0.97096398097198122</v>
          </cell>
          <cell r="W195">
            <v>1</v>
          </cell>
          <cell r="X195">
            <v>0.99340709866770327</v>
          </cell>
          <cell r="Y195">
            <v>0.92292932932639549</v>
          </cell>
          <cell r="Z195">
            <v>0.97916660939048106</v>
          </cell>
        </row>
        <row r="196">
          <cell r="C196">
            <v>1.0427907537035146</v>
          </cell>
          <cell r="D196">
            <v>0.99934173202559207</v>
          </cell>
          <cell r="E196">
            <v>0.98761905817458051</v>
          </cell>
          <cell r="F196">
            <v>0.97331072535450869</v>
          </cell>
          <cell r="G196">
            <v>0.96015354738025849</v>
          </cell>
          <cell r="H196">
            <v>1.0372086093874431</v>
          </cell>
          <cell r="I196">
            <v>1.0440839538020406</v>
          </cell>
          <cell r="J196">
            <v>0.98127750432061733</v>
          </cell>
          <cell r="K196">
            <v>0.98351909199305421</v>
          </cell>
          <cell r="L196">
            <v>1.0428642495074008</v>
          </cell>
          <cell r="M196">
            <v>0.99444694066127137</v>
          </cell>
          <cell r="N196">
            <v>1.0092700174643909</v>
          </cell>
          <cell r="O196">
            <v>0.95182330415110727</v>
          </cell>
          <cell r="P196">
            <v>0.96930428701282911</v>
          </cell>
          <cell r="Q196">
            <v>0.98809565979114145</v>
          </cell>
          <cell r="R196">
            <v>0.96873385192880301</v>
          </cell>
          <cell r="S196">
            <v>0.98391323292339961</v>
          </cell>
          <cell r="T196">
            <v>0.99381542645814125</v>
          </cell>
          <cell r="U196">
            <v>1.0237223482032887</v>
          </cell>
          <cell r="V196">
            <v>0.97740793504916412</v>
          </cell>
          <cell r="W196">
            <v>1.0066366561514797</v>
          </cell>
          <cell r="X196">
            <v>1</v>
          </cell>
          <cell r="Y196">
            <v>0.92905449393725059</v>
          </cell>
          <cell r="Z196">
            <v>0.98566500149201597</v>
          </cell>
        </row>
        <row r="197">
          <cell r="C197">
            <v>1.1224215161849762</v>
          </cell>
          <cell r="D197">
            <v>1.0756545913582209</v>
          </cell>
          <cell r="E197">
            <v>1.0630367374782705</v>
          </cell>
          <cell r="F197">
            <v>1.0476357756257162</v>
          </cell>
          <cell r="G197">
            <v>1.0334738744023646</v>
          </cell>
          <cell r="H197">
            <v>1.1164131018750527</v>
          </cell>
          <cell r="I197">
            <v>1.1238134690865176</v>
          </cell>
          <cell r="J197">
            <v>1.0562109227436705</v>
          </cell>
          <cell r="K197">
            <v>1.0586236850596218</v>
          </cell>
          <cell r="L197">
            <v>1.1225006243582489</v>
          </cell>
          <cell r="M197">
            <v>1.0703860184206133</v>
          </cell>
          <cell r="N197">
            <v>1.0863410317162281</v>
          </cell>
          <cell r="O197">
            <v>1.0245075077537857</v>
          </cell>
          <cell r="P197">
            <v>1.0433233931252015</v>
          </cell>
          <cell r="Q197">
            <v>1.0635497338844782</v>
          </cell>
          <cell r="R197">
            <v>1.0427093978345607</v>
          </cell>
          <cell r="S197">
            <v>1.059047923823782</v>
          </cell>
          <cell r="T197">
            <v>1.0697062798183556</v>
          </cell>
          <cell r="U197">
            <v>1.1018969876189331</v>
          </cell>
          <cell r="V197">
            <v>1.0520458610635379</v>
          </cell>
          <cell r="W197">
            <v>1.0835065786996443</v>
          </cell>
          <cell r="X197">
            <v>1.0763631267333831</v>
          </cell>
          <cell r="Y197">
            <v>1</v>
          </cell>
          <cell r="Z197">
            <v>1.060933462917611</v>
          </cell>
        </row>
        <row r="198">
          <cell r="C198">
            <v>1.0579565594040841</v>
          </cell>
          <cell r="D198">
            <v>1.0138756377804563</v>
          </cell>
          <cell r="E198">
            <v>1.0019824754654032</v>
          </cell>
          <cell r="F198">
            <v>0.98746604970369611</v>
          </cell>
          <cell r="G198">
            <v>0.97411752058443757</v>
          </cell>
          <cell r="H198">
            <v>1.0522932312879172</v>
          </cell>
          <cell r="I198">
            <v>1.0592685671314239</v>
          </cell>
          <cell r="J198">
            <v>0.99554869335447926</v>
          </cell>
          <cell r="K198">
            <v>0.99782288151074305</v>
          </cell>
          <cell r="L198">
            <v>1.0580311240926699</v>
          </cell>
          <cell r="M198">
            <v>1.0089096591194393</v>
          </cell>
          <cell r="N198">
            <v>1.0239483150326365</v>
          </cell>
          <cell r="O198">
            <v>0.96566612663563989</v>
          </cell>
          <cell r="P198">
            <v>0.98340134380908184</v>
          </cell>
          <cell r="Q198">
            <v>1.0024660085276906</v>
          </cell>
          <cell r="R198">
            <v>0.98282261261424109</v>
          </cell>
          <cell r="S198">
            <v>0.99822275462153498</v>
          </cell>
          <cell r="T198">
            <v>1.0082689605025925</v>
          </cell>
          <cell r="U198">
            <v>1.0386108329439157</v>
          </cell>
          <cell r="V198">
            <v>0.99162284708257575</v>
          </cell>
          <cell r="W198">
            <v>1.0212766554840831</v>
          </cell>
          <cell r="X198">
            <v>1.0145434792614985</v>
          </cell>
          <cell r="Y198">
            <v>0.94256617870262893</v>
          </cell>
          <cell r="Z198">
            <v>1</v>
          </cell>
        </row>
        <row r="203">
          <cell r="C203">
            <v>1</v>
          </cell>
          <cell r="D203">
            <v>1.0076977705605525</v>
          </cell>
          <cell r="E203">
            <v>0.97661332855783334</v>
          </cell>
          <cell r="F203">
            <v>0.94400219085692305</v>
          </cell>
          <cell r="G203">
            <v>0.99637744537748052</v>
          </cell>
          <cell r="H203">
            <v>0.98469053101602522</v>
          </cell>
          <cell r="I203">
            <v>0.95543472938528007</v>
          </cell>
          <cell r="J203">
            <v>0.95234486519312878</v>
          </cell>
          <cell r="K203">
            <v>0.94054683441230502</v>
          </cell>
          <cell r="L203">
            <v>0.94054683441230502</v>
          </cell>
          <cell r="M203">
            <v>0.96588245907501902</v>
          </cell>
          <cell r="N203">
            <v>0.97826547084175153</v>
          </cell>
          <cell r="O203">
            <v>0.913270278038668</v>
          </cell>
          <cell r="P203">
            <v>0.94408463607919291</v>
          </cell>
          <cell r="Q203">
            <v>0.96244427295500823</v>
          </cell>
          <cell r="R203">
            <v>0.90810801951860276</v>
          </cell>
          <cell r="S203">
            <v>0.95638056287306883</v>
          </cell>
          <cell r="T203">
            <v>0.96010796843593738</v>
          </cell>
          <cell r="U203">
            <v>1.0153822895624991</v>
          </cell>
          <cell r="V203">
            <v>0.91297290633017469</v>
          </cell>
          <cell r="W203">
            <v>0.88792512345385477</v>
          </cell>
          <cell r="X203">
            <v>0.87658065317070577</v>
          </cell>
          <cell r="Y203">
            <v>0.88966880841587681</v>
          </cell>
          <cell r="Z203">
            <v>0.95111690167634211</v>
          </cell>
        </row>
        <row r="204">
          <cell r="C204">
            <v>0.99236103245889828</v>
          </cell>
          <cell r="D204">
            <v>1</v>
          </cell>
          <cell r="E204">
            <v>0.96915301104077278</v>
          </cell>
          <cell r="F204">
            <v>0.9367909887622381</v>
          </cell>
          <cell r="G204">
            <v>0.98876615041355609</v>
          </cell>
          <cell r="H204">
            <v>0.97716851201156363</v>
          </cell>
          <cell r="I204">
            <v>0.94813619449986464</v>
          </cell>
          <cell r="J204">
            <v>0.94506993367998371</v>
          </cell>
          <cell r="K204">
            <v>0.93336202767334342</v>
          </cell>
          <cell r="L204">
            <v>0.93336202767334342</v>
          </cell>
          <cell r="M204">
            <v>0.95850411432162552</v>
          </cell>
          <cell r="N204">
            <v>0.97079253266341092</v>
          </cell>
          <cell r="O204">
            <v>0.90629383602847768</v>
          </cell>
          <cell r="P204">
            <v>0.93687280418813113</v>
          </cell>
          <cell r="Q204">
            <v>0.95509219239378562</v>
          </cell>
          <cell r="R204">
            <v>0.90117101183368598</v>
          </cell>
          <cell r="S204">
            <v>0.94907480279634093</v>
          </cell>
          <cell r="T204">
            <v>0.95277373482910221</v>
          </cell>
          <cell r="U204">
            <v>1.0076258172107215</v>
          </cell>
          <cell r="V204">
            <v>0.90599873593281322</v>
          </cell>
          <cell r="W204">
            <v>0.88114229225686214</v>
          </cell>
          <cell r="X204">
            <v>0.86988448201397706</v>
          </cell>
          <cell r="Y204">
            <v>0.88287265726605735</v>
          </cell>
          <cell r="Z204">
            <v>0.94385135053664326</v>
          </cell>
        </row>
        <row r="205">
          <cell r="C205">
            <v>1.0239467051680544</v>
          </cell>
          <cell r="D205">
            <v>1.0318288119706718</v>
          </cell>
          <cell r="E205">
            <v>1</v>
          </cell>
          <cell r="F205">
            <v>0.9666079329993712</v>
          </cell>
          <cell r="G205">
            <v>1.0202374022980343</v>
          </cell>
          <cell r="H205">
            <v>1.008270624844041</v>
          </cell>
          <cell r="I205">
            <v>0.97831424315718918</v>
          </cell>
          <cell r="J205">
            <v>0.9751503868982192</v>
          </cell>
          <cell r="K205">
            <v>0.96306983215272324</v>
          </cell>
          <cell r="L205">
            <v>0.96306983215272324</v>
          </cell>
          <cell r="M205">
            <v>0.98901216154948379</v>
          </cell>
          <cell r="N205">
            <v>1.001691705648087</v>
          </cell>
          <cell r="O205">
            <v>0.935140092125607</v>
          </cell>
          <cell r="P205">
            <v>0.96669235251307117</v>
          </cell>
          <cell r="Q205">
            <v>0.98549164220014418</v>
          </cell>
          <cell r="R205">
            <v>0.92985421452276051</v>
          </cell>
          <cell r="S205">
            <v>0.97928272624064816</v>
          </cell>
          <cell r="T205">
            <v>0.98309939088557241</v>
          </cell>
          <cell r="U205">
            <v>1.0396973498835163</v>
          </cell>
          <cell r="V205">
            <v>0.93483559934448501</v>
          </cell>
          <cell r="W205">
            <v>0.9091880045965125</v>
          </cell>
          <cell r="X205">
            <v>0.89757187162820518</v>
          </cell>
          <cell r="Y205">
            <v>0.91097344506822608</v>
          </cell>
          <cell r="Z205">
            <v>0.97389301770113879</v>
          </cell>
        </row>
        <row r="206">
          <cell r="C206">
            <v>1.0593195754050577</v>
          </cell>
          <cell r="D206">
            <v>1.0674739744468278</v>
          </cell>
          <cell r="E206">
            <v>1.0345456165428042</v>
          </cell>
          <cell r="F206">
            <v>1</v>
          </cell>
          <cell r="G206">
            <v>1.0554821323804489</v>
          </cell>
          <cell r="H206">
            <v>1.0431019552212766</v>
          </cell>
          <cell r="I206">
            <v>1.0121107118596611</v>
          </cell>
          <cell r="J206">
            <v>1.0088375582355722</v>
          </cell>
          <cell r="K206">
            <v>0.99633967327821404</v>
          </cell>
          <cell r="L206">
            <v>0.99633967327821404</v>
          </cell>
          <cell r="M206">
            <v>1.0231781964385422</v>
          </cell>
          <cell r="N206">
            <v>1.0362957632055132</v>
          </cell>
          <cell r="O206">
            <v>0.96744508316198075</v>
          </cell>
          <cell r="P206">
            <v>1.000087335837849</v>
          </cell>
          <cell r="Q206">
            <v>1.0195360585777287</v>
          </cell>
          <cell r="R206">
            <v>0.96197660165837418</v>
          </cell>
          <cell r="S206">
            <v>1.0131126517883495</v>
          </cell>
          <cell r="T206">
            <v>1.0170611654665698</v>
          </cell>
          <cell r="U206">
            <v>1.0756143358531618</v>
          </cell>
          <cell r="V206">
            <v>0.96713007149000219</v>
          </cell>
          <cell r="W206">
            <v>0.94059646476862091</v>
          </cell>
          <cell r="X206">
            <v>0.92857904532508018</v>
          </cell>
          <cell r="Y206">
            <v>0.9424435843822303</v>
          </cell>
          <cell r="Z206">
            <v>1.0075367524443568</v>
          </cell>
        </row>
        <row r="207">
          <cell r="C207">
            <v>1.0036357252357786</v>
          </cell>
          <cell r="D207">
            <v>1.0113614827750175</v>
          </cell>
          <cell r="E207">
            <v>0.98016402628206878</v>
          </cell>
          <cell r="F207">
            <v>0.94743432344485179</v>
          </cell>
          <cell r="G207">
            <v>1</v>
          </cell>
          <cell r="H207">
            <v>0.98827059522907235</v>
          </cell>
          <cell r="I207">
            <v>0.95890842754204542</v>
          </cell>
          <cell r="J207">
            <v>0.95580732945267566</v>
          </cell>
          <cell r="K207">
            <v>0.94396640427360945</v>
          </cell>
          <cell r="L207">
            <v>0.94396640427360945</v>
          </cell>
          <cell r="M207">
            <v>0.96939414230627396</v>
          </cell>
          <cell r="N207">
            <v>0.98182217530138172</v>
          </cell>
          <cell r="O207">
            <v>0.91659067783561965</v>
          </cell>
          <cell r="P207">
            <v>0.94751706841529681</v>
          </cell>
          <cell r="Q207">
            <v>0.96594345588622121</v>
          </cell>
          <cell r="R207">
            <v>0.91140965076197944</v>
          </cell>
          <cell r="S207">
            <v>0.95985769982051461</v>
          </cell>
          <cell r="T207">
            <v>0.96359865720585203</v>
          </cell>
          <cell r="U207">
            <v>1.019073940576624</v>
          </cell>
          <cell r="V207">
            <v>0.91629222496530138</v>
          </cell>
          <cell r="W207">
            <v>0.89115337523267779</v>
          </cell>
          <cell r="X207">
            <v>0.8797676595726337</v>
          </cell>
          <cell r="Y207">
            <v>0.89290339975411948</v>
          </cell>
          <cell r="Z207">
            <v>0.95457490139794221</v>
          </cell>
        </row>
        <row r="208">
          <cell r="C208">
            <v>1.01554749284344</v>
          </cell>
          <cell r="D208">
            <v>1.0233649444366932</v>
          </cell>
          <cell r="E208">
            <v>0.99179721729439441</v>
          </cell>
          <cell r="F208">
            <v>0.95867905816346277</v>
          </cell>
          <cell r="G208">
            <v>1.011868616578852</v>
          </cell>
          <cell r="H208">
            <v>1</v>
          </cell>
          <cell r="I208">
            <v>0.97028934400277167</v>
          </cell>
          <cell r="J208">
            <v>0.96715144016920584</v>
          </cell>
          <cell r="K208">
            <v>0.95516997958925043</v>
          </cell>
          <cell r="L208">
            <v>0.95516997958925043</v>
          </cell>
          <cell r="M208">
            <v>0.9808995096950921</v>
          </cell>
          <cell r="N208">
            <v>0.99347504624864813</v>
          </cell>
          <cell r="O208">
            <v>0.92746934115060065</v>
          </cell>
          <cell r="P208">
            <v>0.95876278520223579</v>
          </cell>
          <cell r="Q208">
            <v>0.97740786840098604</v>
          </cell>
          <cell r="R208">
            <v>0.92222682245313869</v>
          </cell>
          <cell r="S208">
            <v>0.97124988282994307</v>
          </cell>
          <cell r="T208">
            <v>0.9750352402041248</v>
          </cell>
          <cell r="U208">
            <v>1.0311689384428278</v>
          </cell>
          <cell r="V208">
            <v>0.92716734605759765</v>
          </cell>
          <cell r="W208">
            <v>0.90173013295626414</v>
          </cell>
          <cell r="X208">
            <v>0.89020928460257531</v>
          </cell>
          <cell r="Y208">
            <v>0.90350092784775449</v>
          </cell>
          <cell r="Z208">
            <v>0.96590438489842978</v>
          </cell>
        </row>
        <row r="209">
          <cell r="C209">
            <v>1.046643971842423</v>
          </cell>
          <cell r="D209">
            <v>1.0547007969962514</v>
          </cell>
          <cell r="E209">
            <v>1.0221664531560199</v>
          </cell>
          <cell r="F209">
            <v>0.98803420246643892</v>
          </cell>
          <cell r="G209">
            <v>1.042852446884093</v>
          </cell>
          <cell r="H209">
            <v>1.0306204084182371</v>
          </cell>
          <cell r="I209">
            <v>1</v>
          </cell>
          <cell r="J209">
            <v>0.99676601226947315</v>
          </cell>
          <cell r="K209">
            <v>0.98441767447311257</v>
          </cell>
          <cell r="L209">
            <v>0.98441767447311257</v>
          </cell>
          <cell r="M209">
            <v>1.0109350532992043</v>
          </cell>
          <cell r="N209">
            <v>1.0238956579181089</v>
          </cell>
          <cell r="O209">
            <v>0.95586883117202537</v>
          </cell>
          <cell r="P209">
            <v>0.98812049326133489</v>
          </cell>
          <cell r="Q209">
            <v>1.0073364965226228</v>
          </cell>
          <cell r="R209">
            <v>0.9504657844109069</v>
          </cell>
          <cell r="S209">
            <v>1.0009899509183608</v>
          </cell>
          <cell r="T209">
            <v>1.0048912174813491</v>
          </cell>
          <cell r="U209">
            <v>1.0627437524861472</v>
          </cell>
          <cell r="V209">
            <v>0.95555758886593434</v>
          </cell>
          <cell r="W209">
            <v>0.92934147791041632</v>
          </cell>
          <cell r="X209">
            <v>0.91746785647481288</v>
          </cell>
          <cell r="Y209">
            <v>0.93116649526470896</v>
          </cell>
          <cell r="Z209">
            <v>0.9954807716569859</v>
          </cell>
        </row>
        <row r="210">
          <cell r="C210">
            <v>1.0500397876321905</v>
          </cell>
          <cell r="D210">
            <v>1.0581227529968344</v>
          </cell>
          <cell r="E210">
            <v>1.025482852117634</v>
          </cell>
          <cell r="F210">
            <v>0.99123986001172593</v>
          </cell>
          <cell r="G210">
            <v>1.046235961145674</v>
          </cell>
          <cell r="H210">
            <v>1.033964236071496</v>
          </cell>
          <cell r="I210">
            <v>1.0032444803401388</v>
          </cell>
          <cell r="J210">
            <v>1</v>
          </cell>
          <cell r="K210">
            <v>0.98761159826442568</v>
          </cell>
          <cell r="L210">
            <v>0.98761159826442568</v>
          </cell>
          <cell r="M210">
            <v>1.0142150122047908</v>
          </cell>
          <cell r="N210">
            <v>1.0272176672505775</v>
          </cell>
          <cell r="O210">
            <v>0.95897012880251442</v>
          </cell>
          <cell r="P210">
            <v>0.9913264307754095</v>
          </cell>
          <cell r="Q210">
            <v>1.0106047799814948</v>
          </cell>
          <cell r="R210">
            <v>0.95354955196240265</v>
          </cell>
          <cell r="S210">
            <v>1.0042376431347919</v>
          </cell>
          <cell r="T210">
            <v>1.0081515672804455</v>
          </cell>
          <cell r="U210">
            <v>1.0661918036976936</v>
          </cell>
          <cell r="V210">
            <v>0.95865787667688029</v>
          </cell>
          <cell r="W210">
            <v>0.93235670806477211</v>
          </cell>
          <cell r="X210">
            <v>0.92044456289785459</v>
          </cell>
          <cell r="Y210">
            <v>0.93418764665199117</v>
          </cell>
          <cell r="Z210">
            <v>0.99871058944961311</v>
          </cell>
        </row>
        <row r="211">
          <cell r="C211">
            <v>1.0632112760496866</v>
          </cell>
          <cell r="D211">
            <v>1.0713956325101093</v>
          </cell>
          <cell r="E211">
            <v>1.0383463032631057</v>
          </cell>
          <cell r="F211">
            <v>1.0036737739346888</v>
          </cell>
          <cell r="G211">
            <v>1.0593597351269179</v>
          </cell>
          <cell r="H211">
            <v>1.0469340759955916</v>
          </cell>
          <cell r="I211">
            <v>1.0158289778119105</v>
          </cell>
          <cell r="J211">
            <v>1.0125437993613533</v>
          </cell>
          <cell r="K211">
            <v>1</v>
          </cell>
          <cell r="L211">
            <v>1</v>
          </cell>
          <cell r="M211">
            <v>1.0269371218271601</v>
          </cell>
          <cell r="N211">
            <v>1.0401028795690062</v>
          </cell>
          <cell r="O211">
            <v>0.97099925769174422</v>
          </cell>
          <cell r="P211">
            <v>1.0037614306246627</v>
          </cell>
          <cell r="Q211">
            <v>1.023281603575207</v>
          </cell>
          <cell r="R211">
            <v>0.96551068622332725</v>
          </cell>
          <cell r="S211">
            <v>1.0168345986413929</v>
          </cell>
          <cell r="T211">
            <v>1.0207976182662453</v>
          </cell>
          <cell r="U211">
            <v>1.079565899763997</v>
          </cell>
          <cell r="V211">
            <v>0.97068308873809594</v>
          </cell>
          <cell r="W211">
            <v>0.94405200354394847</v>
          </cell>
          <cell r="X211">
            <v>0.93199043481809374</v>
          </cell>
          <cell r="Y211">
            <v>0.94590590905744854</v>
          </cell>
          <cell r="Z211">
            <v>1.011238214703728</v>
          </cell>
        </row>
        <row r="212">
          <cell r="C212">
            <v>1.0632112760496866</v>
          </cell>
          <cell r="D212">
            <v>1.0713956325101093</v>
          </cell>
          <cell r="E212">
            <v>1.0383463032631057</v>
          </cell>
          <cell r="F212">
            <v>1.0036737739346888</v>
          </cell>
          <cell r="G212">
            <v>1.0593597351269179</v>
          </cell>
          <cell r="H212">
            <v>1.0469340759955916</v>
          </cell>
          <cell r="I212">
            <v>1.0158289778119105</v>
          </cell>
          <cell r="J212">
            <v>1.0125437993613533</v>
          </cell>
          <cell r="K212">
            <v>1</v>
          </cell>
          <cell r="L212">
            <v>1</v>
          </cell>
          <cell r="M212">
            <v>1.0269371218271601</v>
          </cell>
          <cell r="N212">
            <v>1.0401028795690062</v>
          </cell>
          <cell r="O212">
            <v>0.97099925769174422</v>
          </cell>
          <cell r="P212">
            <v>1.0037614306246627</v>
          </cell>
          <cell r="Q212">
            <v>1.023281603575207</v>
          </cell>
          <cell r="R212">
            <v>0.96551068622332725</v>
          </cell>
          <cell r="S212">
            <v>1.0168345986413929</v>
          </cell>
          <cell r="T212">
            <v>1.0207976182662453</v>
          </cell>
          <cell r="U212">
            <v>1.079565899763997</v>
          </cell>
          <cell r="V212">
            <v>0.97068308873809594</v>
          </cell>
          <cell r="W212">
            <v>0.94405200354394847</v>
          </cell>
          <cell r="X212">
            <v>0.93199043481809374</v>
          </cell>
          <cell r="Y212">
            <v>0.94590590905744854</v>
          </cell>
          <cell r="Z212">
            <v>1.011238214703728</v>
          </cell>
        </row>
        <row r="213">
          <cell r="C213">
            <v>1.035322663336959</v>
          </cell>
          <cell r="D213">
            <v>1.0432923396554672</v>
          </cell>
          <cell r="E213">
            <v>1.0111099123728686</v>
          </cell>
          <cell r="F213">
            <v>0.97734686243391389</v>
          </cell>
          <cell r="G213">
            <v>1.0315721504370885</v>
          </cell>
          <cell r="H213">
            <v>1.0194724231341956</v>
          </cell>
          <cell r="I213">
            <v>0.98918322867179487</v>
          </cell>
          <cell r="J213">
            <v>0.98598422224702731</v>
          </cell>
          <cell r="K213">
            <v>0.97376945359689338</v>
          </cell>
          <cell r="L213">
            <v>0.97376945359689338</v>
          </cell>
          <cell r="M213">
            <v>1</v>
          </cell>
          <cell r="N213">
            <v>1.0128204127224665</v>
          </cell>
          <cell r="O213">
            <v>0.94552941660547873</v>
          </cell>
          <cell r="P213">
            <v>0.97743221984101369</v>
          </cell>
          <cell r="Q213">
            <v>0.99644036798918223</v>
          </cell>
          <cell r="R213">
            <v>0.94018481336565096</v>
          </cell>
          <cell r="S213">
            <v>0.99016247151744563</v>
          </cell>
          <cell r="T213">
            <v>0.99402153897213164</v>
          </cell>
          <cell r="U213">
            <v>1.0512482963350258</v>
          </cell>
          <cell r="V213">
            <v>0.94522154093624045</v>
          </cell>
          <cell r="W213">
            <v>0.91928900365804311</v>
          </cell>
          <cell r="X213">
            <v>0.90754381647034621</v>
          </cell>
          <cell r="Y213">
            <v>0.92109428021694428</v>
          </cell>
          <cell r="Z213">
            <v>0.98471288378834709</v>
          </cell>
        </row>
        <row r="214">
          <cell r="C214">
            <v>1.0222174141948881</v>
          </cell>
          <cell r="D214">
            <v>1.0300862093123617</v>
          </cell>
          <cell r="E214">
            <v>0.99831115138665105</v>
          </cell>
          <cell r="F214">
            <v>0.96497547853207311</v>
          </cell>
          <cell r="G214">
            <v>1.0185143757758766</v>
          </cell>
          <cell r="H214">
            <v>1.0065678083973926</v>
          </cell>
          <cell r="I214">
            <v>0.97666201850421364</v>
          </cell>
          <cell r="J214">
            <v>0.97350350551949949</v>
          </cell>
          <cell r="K214">
            <v>0.96144335300213402</v>
          </cell>
          <cell r="L214">
            <v>0.96144335300213402</v>
          </cell>
          <cell r="M214">
            <v>0.98734186973186577</v>
          </cell>
          <cell r="N214">
            <v>1</v>
          </cell>
          <cell r="O214">
            <v>0.93356078207773363</v>
          </cell>
          <cell r="P214">
            <v>0.96505975547399458</v>
          </cell>
          <cell r="Q214">
            <v>0.98382729600674756</v>
          </cell>
          <cell r="R214">
            <v>0.92828383152194704</v>
          </cell>
          <cell r="S214">
            <v>0.97762886596636012</v>
          </cell>
          <cell r="T214">
            <v>0.98143908484249121</v>
          </cell>
          <cell r="U214">
            <v>1.0379414584558628</v>
          </cell>
          <cell r="V214">
            <v>0.9332568035388229</v>
          </cell>
          <cell r="W214">
            <v>0.90765252369567628</v>
          </cell>
          <cell r="X214">
            <v>0.89605600861742485</v>
          </cell>
          <cell r="Y214">
            <v>0.90943494882872489</v>
          </cell>
          <cell r="Z214">
            <v>0.97224825982864405</v>
          </cell>
        </row>
        <row r="215">
          <cell r="C215">
            <v>1.0949661059238587</v>
          </cell>
          <cell r="D215">
            <v>1.1033949037788424</v>
          </cell>
          <cell r="E215">
            <v>1.0693584933643088</v>
          </cell>
          <cell r="F215">
            <v>1.0336504029061964</v>
          </cell>
          <cell r="G215">
            <v>1.090999531395342</v>
          </cell>
          <cell r="H215">
            <v>1.0782027562867138</v>
          </cell>
          <cell r="I215">
            <v>1.0461686450994159</v>
          </cell>
          <cell r="J215">
            <v>1.0427853485371024</v>
          </cell>
          <cell r="K215">
            <v>1.0298669047154538</v>
          </cell>
          <cell r="L215">
            <v>1.0298669047154538</v>
          </cell>
          <cell r="M215">
            <v>1.0576085549935343</v>
          </cell>
          <cell r="N215">
            <v>1.0711675331673629</v>
          </cell>
          <cell r="O215">
            <v>1</v>
          </cell>
          <cell r="P215">
            <v>1.0337406776301772</v>
          </cell>
          <cell r="Q215">
            <v>1.0538438577262648</v>
          </cell>
          <cell r="R215">
            <v>0.99434750189051191</v>
          </cell>
          <cell r="S215">
            <v>1.0472043007103924</v>
          </cell>
          <cell r="T215">
            <v>1.0512856834647655</v>
          </cell>
          <cell r="U215">
            <v>1.1118091916263015</v>
          </cell>
          <cell r="V215">
            <v>0.99967438805833919</v>
          </cell>
          <cell r="W215">
            <v>0.97224791478022887</v>
          </cell>
          <cell r="X215">
            <v>0.95982610433052029</v>
          </cell>
          <cell r="Y215">
            <v>0.97415719071305218</v>
          </cell>
          <cell r="Z215">
            <v>1.0414407701069099</v>
          </cell>
        </row>
        <row r="216">
          <cell r="C216">
            <v>1.0592270669216957</v>
          </cell>
          <cell r="D216">
            <v>1.067380753854386</v>
          </cell>
          <cell r="E216">
            <v>1.0344552715249482</v>
          </cell>
          <cell r="F216">
            <v>0.99991267178903342</v>
          </cell>
          <cell r="G216">
            <v>1.0553899590141207</v>
          </cell>
          <cell r="H216">
            <v>1.0430108629936714</v>
          </cell>
          <cell r="I216">
            <v>1.0120223260418943</v>
          </cell>
          <cell r="J216">
            <v>1.0087494582564556</v>
          </cell>
          <cell r="K216">
            <v>0.99625266471703156</v>
          </cell>
          <cell r="L216">
            <v>0.99625266471703156</v>
          </cell>
          <cell r="M216">
            <v>1.0230888441171471</v>
          </cell>
          <cell r="N216">
            <v>1.0362052653504801</v>
          </cell>
          <cell r="O216">
            <v>0.9673605979136598</v>
          </cell>
          <cell r="P216">
            <v>1</v>
          </cell>
          <cell r="Q216">
            <v>1.0194470243177172</v>
          </cell>
          <cell r="R216">
            <v>0.96189259396275961</v>
          </cell>
          <cell r="S216">
            <v>1.0130241784729612</v>
          </cell>
          <cell r="T216">
            <v>1.016972347334546</v>
          </cell>
          <cell r="U216">
            <v>1.0755204043775217</v>
          </cell>
          <cell r="V216">
            <v>0.96704561375108689</v>
          </cell>
          <cell r="W216">
            <v>0.94051432416211123</v>
          </cell>
          <cell r="X216">
            <v>0.92849795417831082</v>
          </cell>
          <cell r="Y216">
            <v>0.94236128247006923</v>
          </cell>
          <cell r="Z216">
            <v>1.0074487660622826</v>
          </cell>
        </row>
        <row r="217">
          <cell r="C217">
            <v>1.0390211964477527</v>
          </cell>
          <cell r="D217">
            <v>1.0470193432255583</v>
          </cell>
          <cell r="E217">
            <v>1.0147219491049821</v>
          </cell>
          <cell r="F217">
            <v>0.98083828579345989</v>
          </cell>
          <cell r="G217">
            <v>1.0352572854096651</v>
          </cell>
          <cell r="H217">
            <v>1.0231143336670434</v>
          </cell>
          <cell r="I217">
            <v>0.9927169356536284</v>
          </cell>
          <cell r="J217">
            <v>0.98950650126383843</v>
          </cell>
          <cell r="K217">
            <v>0.97724809720621941</v>
          </cell>
          <cell r="L217">
            <v>0.97724809720621941</v>
          </cell>
          <cell r="M217">
            <v>1.0035723482560237</v>
          </cell>
          <cell r="N217">
            <v>1.0164385599575207</v>
          </cell>
          <cell r="O217">
            <v>0.94890717696790849</v>
          </cell>
          <cell r="P217">
            <v>0.98092394812694417</v>
          </cell>
          <cell r="Q217">
            <v>1</v>
          </cell>
          <cell r="R217">
            <v>0.94354348094401774</v>
          </cell>
          <cell r="S217">
            <v>0.9936996766957511</v>
          </cell>
          <cell r="T217">
            <v>0.9975725300833288</v>
          </cell>
          <cell r="U217">
            <v>1.0550037213530861</v>
          </cell>
          <cell r="V217">
            <v>0.94859820145956009</v>
          </cell>
          <cell r="W217">
            <v>0.92257302412704267</v>
          </cell>
          <cell r="X217">
            <v>0.91078587904037922</v>
          </cell>
          <cell r="Y217">
            <v>0.92438474976251073</v>
          </cell>
          <cell r="Z217">
            <v>0.98823062114143245</v>
          </cell>
        </row>
        <row r="218">
          <cell r="C218">
            <v>1.1011905836159339</v>
          </cell>
          <cell r="D218">
            <v>1.1096672960720504</v>
          </cell>
          <cell r="E218">
            <v>1.0754374012417003</v>
          </cell>
          <cell r="F218">
            <v>1.0395263234844552</v>
          </cell>
          <cell r="G218">
            <v>1.0972014605769811</v>
          </cell>
          <cell r="H218">
            <v>1.0843319405306207</v>
          </cell>
          <cell r="I218">
            <v>1.0521157272587083</v>
          </cell>
          <cell r="J218">
            <v>1.0487131979056594</v>
          </cell>
          <cell r="K218">
            <v>1.0357213175046052</v>
          </cell>
          <cell r="L218">
            <v>1.0357213175046052</v>
          </cell>
          <cell r="M218">
            <v>1.0636206688132135</v>
          </cell>
          <cell r="N218">
            <v>1.0772567247675446</v>
          </cell>
          <cell r="O218">
            <v>1.0056846304724869</v>
          </cell>
          <cell r="P218">
            <v>1.0396171113868828</v>
          </cell>
          <cell r="Q218">
            <v>1.0598345706331387</v>
          </cell>
          <cell r="R218">
            <v>1</v>
          </cell>
          <cell r="S218">
            <v>1.0531572701891301</v>
          </cell>
          <cell r="T218">
            <v>1.0572618540962784</v>
          </cell>
          <cell r="U218">
            <v>1.1181294160366113</v>
          </cell>
          <cell r="V218">
            <v>1.0053571675472603</v>
          </cell>
          <cell r="W218">
            <v>0.97777478490340042</v>
          </cell>
          <cell r="X218">
            <v>0.9652823610514859</v>
          </cell>
          <cell r="Y218">
            <v>0.97969491436437184</v>
          </cell>
          <cell r="Z218">
            <v>1.04736097604395</v>
          </cell>
        </row>
        <row r="219">
          <cell r="C219">
            <v>1.045608870380943</v>
          </cell>
          <cell r="D219">
            <v>1.053657727561214</v>
          </cell>
          <cell r="E219">
            <v>1.0211555592723289</v>
          </cell>
          <cell r="F219">
            <v>0.98705706441904273</v>
          </cell>
          <cell r="G219">
            <v>1.0418210951341971</v>
          </cell>
          <cell r="H219">
            <v>1.029601153810477</v>
          </cell>
          <cell r="I219">
            <v>0.99901102811526465</v>
          </cell>
          <cell r="J219">
            <v>0.99578023870767896</v>
          </cell>
          <cell r="K219">
            <v>0.98344411307022206</v>
          </cell>
          <cell r="L219">
            <v>0.98344411307022206</v>
          </cell>
          <cell r="M219">
            <v>1.0099352669541981</v>
          </cell>
          <cell r="N219">
            <v>1.0228830538995253</v>
          </cell>
          <cell r="O219">
            <v>0.95492350377250135</v>
          </cell>
          <cell r="P219">
            <v>0.98714326987476864</v>
          </cell>
          <cell r="Q219">
            <v>1.0063402690490941</v>
          </cell>
          <cell r="R219">
            <v>0.94952580047272162</v>
          </cell>
          <cell r="S219">
            <v>1</v>
          </cell>
          <cell r="T219">
            <v>1.0038974083200425</v>
          </cell>
          <cell r="U219">
            <v>1.0616927287942601</v>
          </cell>
          <cell r="V219">
            <v>0.95461256927630045</v>
          </cell>
          <cell r="W219">
            <v>0.92842238531744448</v>
          </cell>
          <cell r="X219">
            <v>0.91656050655961085</v>
          </cell>
          <cell r="Y219">
            <v>0.93024559778088456</v>
          </cell>
          <cell r="Z219">
            <v>0.99449626916202249</v>
          </cell>
        </row>
        <row r="220">
          <cell r="C220">
            <v>1.0415495265902737</v>
          </cell>
          <cell r="D220">
            <v>1.0495671358734178</v>
          </cell>
          <cell r="E220">
            <v>1.0171911500211628</v>
          </cell>
          <cell r="F220">
            <v>0.98322503498720937</v>
          </cell>
          <cell r="G220">
            <v>1.0377764565381411</v>
          </cell>
          <cell r="H220">
            <v>1.0256039564176662</v>
          </cell>
          <cell r="I220">
            <v>0.99513259007914467</v>
          </cell>
          <cell r="J220">
            <v>0.99191434349258134</v>
          </cell>
          <cell r="K220">
            <v>0.97962611011811673</v>
          </cell>
          <cell r="L220">
            <v>0.97962611011811673</v>
          </cell>
          <cell r="M220">
            <v>1.0060144179914354</v>
          </cell>
          <cell r="N220">
            <v>1.0189119380348375</v>
          </cell>
          <cell r="O220">
            <v>0.9512162257401422</v>
          </cell>
          <cell r="P220">
            <v>0.98331090576943414</v>
          </cell>
          <cell r="Q220">
            <v>1.0024333768658089</v>
          </cell>
          <cell r="R220">
            <v>0.94583947782243172</v>
          </cell>
          <cell r="S220">
            <v>0.99611772250058439</v>
          </cell>
          <cell r="T220">
            <v>1</v>
          </cell>
          <cell r="U220">
            <v>1.0575709430019691</v>
          </cell>
          <cell r="V220">
            <v>0.95090649837793972</v>
          </cell>
          <cell r="W220">
            <v>0.92481799198097281</v>
          </cell>
          <cell r="X220">
            <v>0.91300216432814141</v>
          </cell>
          <cell r="Y220">
            <v>0.92663412622768937</v>
          </cell>
          <cell r="Z220">
            <v>0.9906353586730019</v>
          </cell>
        </row>
        <row r="221">
          <cell r="C221">
            <v>0.9848507407302457</v>
          </cell>
          <cell r="D221">
            <v>0.99243189576877744</v>
          </cell>
          <cell r="E221">
            <v>0.96181836003721299</v>
          </cell>
          <cell r="F221">
            <v>0.92970125691641547</v>
          </cell>
          <cell r="G221">
            <v>0.98128306512692165</v>
          </cell>
          <cell r="H221">
            <v>0.9697731988611914</v>
          </cell>
          <cell r="I221">
            <v>0.94096060095449496</v>
          </cell>
          <cell r="J221">
            <v>0.93791754591609899</v>
          </cell>
          <cell r="K221">
            <v>0.9262982465624463</v>
          </cell>
          <cell r="L221">
            <v>0.9262982465624463</v>
          </cell>
          <cell r="M221">
            <v>0.95125005527838369</v>
          </cell>
          <cell r="N221">
            <v>0.96344547358932164</v>
          </cell>
          <cell r="O221">
            <v>0.89943490981329965</v>
          </cell>
          <cell r="P221">
            <v>0.92978245315463759</v>
          </cell>
          <cell r="Q221">
            <v>0.9478639551313226</v>
          </cell>
          <cell r="R221">
            <v>0.89435085568597239</v>
          </cell>
          <cell r="S221">
            <v>0.94189210576555127</v>
          </cell>
          <cell r="T221">
            <v>0.94556304389514434</v>
          </cell>
          <cell r="U221">
            <v>1</v>
          </cell>
          <cell r="V221">
            <v>0.89914204306591772</v>
          </cell>
          <cell r="W221">
            <v>0.87447371554652376</v>
          </cell>
          <cell r="X221">
            <v>0.86330110558497219</v>
          </cell>
          <cell r="Y221">
            <v>0.87619098497297132</v>
          </cell>
          <cell r="Z221">
            <v>0.93670818513700183</v>
          </cell>
        </row>
        <row r="222">
          <cell r="C222">
            <v>1.0953227560932155</v>
          </cell>
          <cell r="D222">
            <v>1.1037542993593732</v>
          </cell>
          <cell r="E222">
            <v>1.0697068026733352</v>
          </cell>
          <cell r="F222">
            <v>1.0339870814474386</v>
          </cell>
          <cell r="G222">
            <v>1.0913548895799792</v>
          </cell>
          <cell r="H222">
            <v>1.0785539463313647</v>
          </cell>
          <cell r="I222">
            <v>1.0465094010574605</v>
          </cell>
          <cell r="J222">
            <v>1.0431250024945597</v>
          </cell>
          <cell r="K222">
            <v>1.0302023509032352</v>
          </cell>
          <cell r="L222">
            <v>1.0302023509032352</v>
          </cell>
          <cell r="M222">
            <v>1.0579530371361423</v>
          </cell>
          <cell r="N222">
            <v>1.0715164317132144</v>
          </cell>
          <cell r="O222">
            <v>1.000325717999331</v>
          </cell>
          <cell r="P222">
            <v>1.0340773855755219</v>
          </cell>
          <cell r="Q222">
            <v>1.0541871136392105</v>
          </cell>
          <cell r="R222">
            <v>0.99467137876946754</v>
          </cell>
          <cell r="S222">
            <v>1.0475453940001105</v>
          </cell>
          <cell r="T222">
            <v>1.0516281061343089</v>
          </cell>
          <cell r="U222">
            <v>1.1121713278918359</v>
          </cell>
          <cell r="V222">
            <v>1</v>
          </cell>
          <cell r="W222">
            <v>0.97256459342588486</v>
          </cell>
          <cell r="X222">
            <v>0.96013873696892849</v>
          </cell>
          <cell r="Y222">
            <v>0.97447449124424512</v>
          </cell>
          <cell r="Z222">
            <v>1.0417799861109709</v>
          </cell>
        </row>
        <row r="223">
          <cell r="C223">
            <v>1.1262210895781346</v>
          </cell>
          <cell r="D223">
            <v>1.1348904811261626</v>
          </cell>
          <cell r="E223">
            <v>1.0998825269849317</v>
          </cell>
          <cell r="F223">
            <v>1.06315517595103</v>
          </cell>
          <cell r="G223">
            <v>1.1221412921641043</v>
          </cell>
          <cell r="H223">
            <v>1.1089792427381397</v>
          </cell>
          <cell r="I223">
            <v>1.0760307419490802</v>
          </cell>
          <cell r="J223">
            <v>1.0725508717319472</v>
          </cell>
          <cell r="K223">
            <v>1.0592636806510913</v>
          </cell>
          <cell r="L223">
            <v>1.0592636806510913</v>
          </cell>
          <cell r="M223">
            <v>1.0877971954638759</v>
          </cell>
          <cell r="N223">
            <v>1.1017432044680644</v>
          </cell>
          <cell r="O223">
            <v>1.0285442476120346</v>
          </cell>
          <cell r="P223">
            <v>1.0632480274990852</v>
          </cell>
          <cell r="Q223">
            <v>1.0839250377456249</v>
          </cell>
          <cell r="R223">
            <v>1.0227304031968827</v>
          </cell>
          <cell r="S223">
            <v>1.0770959595702572</v>
          </cell>
          <cell r="T223">
            <v>1.0812938423245706</v>
          </cell>
          <cell r="U223">
            <v>1.1435449484894185</v>
          </cell>
          <cell r="V223">
            <v>1.0282093413224855</v>
          </cell>
          <cell r="W223">
            <v>1</v>
          </cell>
          <cell r="X223">
            <v>0.9872236183170251</v>
          </cell>
          <cell r="Y223">
            <v>1.0019637747778094</v>
          </cell>
          <cell r="Z223">
            <v>1.0711679133221095</v>
          </cell>
        </row>
        <row r="224">
          <cell r="C224">
            <v>1.140796339028098</v>
          </cell>
          <cell r="D224">
            <v>1.1495779275022546</v>
          </cell>
          <cell r="E224">
            <v>1.1141169098648214</v>
          </cell>
          <cell r="F224">
            <v>1.0769142433640817</v>
          </cell>
          <cell r="G224">
            <v>1.1366637419767984</v>
          </cell>
          <cell r="H224">
            <v>1.1233313528587152</v>
          </cell>
          <cell r="I224">
            <v>1.0899564414630289</v>
          </cell>
          <cell r="J224">
            <v>1.0864315357045289</v>
          </cell>
          <cell r="K224">
            <v>1.0729723853820241</v>
          </cell>
          <cell r="L224">
            <v>1.0729723853820241</v>
          </cell>
          <cell r="M224">
            <v>1.1018751732442384</v>
          </cell>
          <cell r="N224">
            <v>1.1160016677338687</v>
          </cell>
          <cell r="O224">
            <v>1.0418553897296856</v>
          </cell>
          <cell r="P224">
            <v>1.0770082965718175</v>
          </cell>
          <cell r="Q224">
            <v>1.0979529031056328</v>
          </cell>
          <cell r="R224">
            <v>1.0359663041088785</v>
          </cell>
          <cell r="S224">
            <v>1.0910354448432287</v>
          </cell>
          <cell r="T224">
            <v>1.0952876554634221</v>
          </cell>
          <cell r="U224">
            <v>1.1583443986468669</v>
          </cell>
          <cell r="V224">
            <v>1.0415161491733058</v>
          </cell>
          <cell r="W224">
            <v>1.0129417301672294</v>
          </cell>
          <cell r="X224">
            <v>1</v>
          </cell>
          <cell r="Y224">
            <v>1.0149309195883225</v>
          </cell>
          <cell r="Z224">
            <v>1.0850306794201185</v>
          </cell>
        </row>
        <row r="225">
          <cell r="C225">
            <v>1.1240137796677128</v>
          </cell>
          <cell r="D225">
            <v>1.1326661798504944</v>
          </cell>
          <cell r="E225">
            <v>1.0977268387061561</v>
          </cell>
          <cell r="F225">
            <v>1.0610714705596918</v>
          </cell>
          <cell r="G225">
            <v>1.119941978354402</v>
          </cell>
          <cell r="H225">
            <v>1.1068057255703296</v>
          </cell>
          <cell r="I225">
            <v>1.073921801402147</v>
          </cell>
          <cell r="J225">
            <v>1.0704487514728671</v>
          </cell>
          <cell r="K225">
            <v>1.0571876023022773</v>
          </cell>
          <cell r="L225">
            <v>1.0571876023022773</v>
          </cell>
          <cell r="M225">
            <v>1.0856651935396571</v>
          </cell>
          <cell r="N225">
            <v>1.0995838693992519</v>
          </cell>
          <cell r="O225">
            <v>1.0265283770764262</v>
          </cell>
          <cell r="P225">
            <v>1.0611641401255907</v>
          </cell>
          <cell r="Q225">
            <v>1.0818006249637027</v>
          </cell>
          <cell r="R225">
            <v>1.0207259273656659</v>
          </cell>
          <cell r="S225">
            <v>1.0749849312756927</v>
          </cell>
          <cell r="T225">
            <v>1.0791745864907671</v>
          </cell>
          <cell r="U225">
            <v>1.1413036850988005</v>
          </cell>
          <cell r="V225">
            <v>1.0261941271783963</v>
          </cell>
          <cell r="W225">
            <v>0.99804007407528783</v>
          </cell>
          <cell r="X225">
            <v>0.98528873315399745</v>
          </cell>
          <cell r="Y225">
            <v>1</v>
          </cell>
          <cell r="Z225">
            <v>1.0690685035590697</v>
          </cell>
        </row>
        <row r="226">
          <cell r="C226">
            <v>1.0513954680413118</v>
          </cell>
          <cell r="D226">
            <v>1.0594888691226987</v>
          </cell>
          <cell r="E226">
            <v>1.0268068276744466</v>
          </cell>
          <cell r="F226">
            <v>0.99251962528803839</v>
          </cell>
          <cell r="G226">
            <v>1.0475867305284627</v>
          </cell>
          <cell r="H226">
            <v>1.0352991617334417</v>
          </cell>
          <cell r="I226">
            <v>1.0045397444849606</v>
          </cell>
          <cell r="J226">
            <v>1.0012910752764697</v>
          </cell>
          <cell r="K226">
            <v>0.98888667918169959</v>
          </cell>
          <cell r="L226">
            <v>0.98888667918169959</v>
          </cell>
          <cell r="M226">
            <v>1.0155244401320729</v>
          </cell>
          <cell r="N226">
            <v>1.0285438825843176</v>
          </cell>
          <cell r="O226">
            <v>0.96020823142668421</v>
          </cell>
          <cell r="P226">
            <v>0.99260630782109449</v>
          </cell>
          <cell r="Q226">
            <v>1.0119095468272108</v>
          </cell>
          <cell r="R226">
            <v>0.95478065621383001</v>
          </cell>
          <cell r="S226">
            <v>1.0055341895275434</v>
          </cell>
          <cell r="T226">
            <v>1.0094531668438953</v>
          </cell>
          <cell r="U226">
            <v>1.0675683375754224</v>
          </cell>
          <cell r="V226">
            <v>0.95989557616005072</v>
          </cell>
          <cell r="W226">
            <v>0.93356045075940519</v>
          </cell>
          <cell r="X226">
            <v>0.92163292611637293</v>
          </cell>
          <cell r="Y226">
            <v>0.93539375322616702</v>
          </cell>
          <cell r="Z226">
            <v>1</v>
          </cell>
        </row>
        <row r="231">
          <cell r="C231">
            <v>1</v>
          </cell>
          <cell r="D231">
            <v>1.0076977705605525</v>
          </cell>
          <cell r="E231">
            <v>0.97661332855783334</v>
          </cell>
          <cell r="F231">
            <v>0.94400219085692305</v>
          </cell>
          <cell r="G231">
            <v>0.99637744537748052</v>
          </cell>
          <cell r="H231">
            <v>0.98469053101602522</v>
          </cell>
          <cell r="I231">
            <v>0.95543472938528007</v>
          </cell>
          <cell r="J231">
            <v>0.95234486519312878</v>
          </cell>
          <cell r="K231">
            <v>0.94054683441230502</v>
          </cell>
          <cell r="L231">
            <v>0.94054683441230502</v>
          </cell>
          <cell r="M231">
            <v>0.96588245907501902</v>
          </cell>
          <cell r="N231">
            <v>0.97826547084175153</v>
          </cell>
          <cell r="O231">
            <v>0.913270278038668</v>
          </cell>
          <cell r="P231">
            <v>0.94408463607919291</v>
          </cell>
          <cell r="Q231">
            <v>0.96244427295500823</v>
          </cell>
          <cell r="R231">
            <v>0.90810801951860276</v>
          </cell>
          <cell r="S231">
            <v>0.95638056287306883</v>
          </cell>
          <cell r="T231">
            <v>0.96010796843593738</v>
          </cell>
          <cell r="U231">
            <v>1.0153822895624991</v>
          </cell>
          <cell r="V231">
            <v>0.91297290633017469</v>
          </cell>
          <cell r="W231">
            <v>0.88792512345385477</v>
          </cell>
          <cell r="X231">
            <v>0.87658065317070577</v>
          </cell>
          <cell r="Y231">
            <v>0.88966880841587681</v>
          </cell>
          <cell r="Z231">
            <v>0.95111690167634211</v>
          </cell>
        </row>
        <row r="232">
          <cell r="C232">
            <v>0.99236103245889828</v>
          </cell>
          <cell r="D232">
            <v>1</v>
          </cell>
          <cell r="E232">
            <v>0.96915301104077278</v>
          </cell>
          <cell r="F232">
            <v>0.9367909887622381</v>
          </cell>
          <cell r="G232">
            <v>0.98876615041355609</v>
          </cell>
          <cell r="H232">
            <v>0.97716851201156363</v>
          </cell>
          <cell r="I232">
            <v>0.94813619449986464</v>
          </cell>
          <cell r="J232">
            <v>0.94506993367998371</v>
          </cell>
          <cell r="K232">
            <v>0.93336202767334342</v>
          </cell>
          <cell r="L232">
            <v>0.93336202767334342</v>
          </cell>
          <cell r="M232">
            <v>0.95850411432162552</v>
          </cell>
          <cell r="N232">
            <v>0.97079253266341092</v>
          </cell>
          <cell r="O232">
            <v>0.90629383602847768</v>
          </cell>
          <cell r="P232">
            <v>0.93687280418813113</v>
          </cell>
          <cell r="Q232">
            <v>0.95509219239378562</v>
          </cell>
          <cell r="R232">
            <v>0.90117101183368598</v>
          </cell>
          <cell r="S232">
            <v>0.94907480279634093</v>
          </cell>
          <cell r="T232">
            <v>0.95277373482910221</v>
          </cell>
          <cell r="U232">
            <v>1.0076258172107215</v>
          </cell>
          <cell r="V232">
            <v>0.90599873593281322</v>
          </cell>
          <cell r="W232">
            <v>0.88114229225686214</v>
          </cell>
          <cell r="X232">
            <v>0.86988448201397706</v>
          </cell>
          <cell r="Y232">
            <v>0.88287265726605735</v>
          </cell>
          <cell r="Z232">
            <v>0.94385135053664326</v>
          </cell>
        </row>
        <row r="233">
          <cell r="C233">
            <v>1.0239467051680544</v>
          </cell>
          <cell r="D233">
            <v>1.0318288119706718</v>
          </cell>
          <cell r="E233">
            <v>1</v>
          </cell>
          <cell r="F233">
            <v>0.9666079329993712</v>
          </cell>
          <cell r="G233">
            <v>1.0202374022980343</v>
          </cell>
          <cell r="H233">
            <v>1.008270624844041</v>
          </cell>
          <cell r="I233">
            <v>0.97831424315718918</v>
          </cell>
          <cell r="J233">
            <v>0.9751503868982192</v>
          </cell>
          <cell r="K233">
            <v>0.96306983215272324</v>
          </cell>
          <cell r="L233">
            <v>0.96306983215272324</v>
          </cell>
          <cell r="M233">
            <v>0.98901216154948379</v>
          </cell>
          <cell r="N233">
            <v>1.001691705648087</v>
          </cell>
          <cell r="O233">
            <v>0.935140092125607</v>
          </cell>
          <cell r="P233">
            <v>0.96669235251307117</v>
          </cell>
          <cell r="Q233">
            <v>0.98549164220014418</v>
          </cell>
          <cell r="R233">
            <v>0.92985421452276051</v>
          </cell>
          <cell r="S233">
            <v>0.97928272624064816</v>
          </cell>
          <cell r="T233">
            <v>0.98309939088557241</v>
          </cell>
          <cell r="U233">
            <v>1.0396973498835163</v>
          </cell>
          <cell r="V233">
            <v>0.93483559934448501</v>
          </cell>
          <cell r="W233">
            <v>0.9091880045965125</v>
          </cell>
          <cell r="X233">
            <v>0.89757187162820518</v>
          </cell>
          <cell r="Y233">
            <v>0.91097344506822608</v>
          </cell>
          <cell r="Z233">
            <v>0.97389301770113879</v>
          </cell>
        </row>
        <row r="234">
          <cell r="C234">
            <v>1.0593195754050577</v>
          </cell>
          <cell r="D234">
            <v>1.0674739744468278</v>
          </cell>
          <cell r="E234">
            <v>1.0345456165428042</v>
          </cell>
          <cell r="F234">
            <v>1</v>
          </cell>
          <cell r="G234">
            <v>1.0554821323804489</v>
          </cell>
          <cell r="H234">
            <v>1.0431019552212766</v>
          </cell>
          <cell r="I234">
            <v>1.0121107118596611</v>
          </cell>
          <cell r="J234">
            <v>1.0088375582355722</v>
          </cell>
          <cell r="K234">
            <v>0.99633967327821404</v>
          </cell>
          <cell r="L234">
            <v>0.99633967327821404</v>
          </cell>
          <cell r="M234">
            <v>1.0231781964385422</v>
          </cell>
          <cell r="N234">
            <v>1.0362957632055132</v>
          </cell>
          <cell r="O234">
            <v>0.96744508316198075</v>
          </cell>
          <cell r="P234">
            <v>1.000087335837849</v>
          </cell>
          <cell r="Q234">
            <v>1.0195360585777287</v>
          </cell>
          <cell r="R234">
            <v>0.96197660165837418</v>
          </cell>
          <cell r="S234">
            <v>1.0131126517883495</v>
          </cell>
          <cell r="T234">
            <v>1.0170611654665698</v>
          </cell>
          <cell r="U234">
            <v>1.0756143358531618</v>
          </cell>
          <cell r="V234">
            <v>0.96713007149000219</v>
          </cell>
          <cell r="W234">
            <v>0.94059646476862091</v>
          </cell>
          <cell r="X234">
            <v>0.92857904532508018</v>
          </cell>
          <cell r="Y234">
            <v>0.9424435843822303</v>
          </cell>
          <cell r="Z234">
            <v>1.0075367524443568</v>
          </cell>
        </row>
        <row r="235">
          <cell r="C235">
            <v>1.0036357252357786</v>
          </cell>
          <cell r="D235">
            <v>1.0113614827750175</v>
          </cell>
          <cell r="E235">
            <v>0.98016402628206878</v>
          </cell>
          <cell r="F235">
            <v>0.94743432344485179</v>
          </cell>
          <cell r="G235">
            <v>1</v>
          </cell>
          <cell r="H235">
            <v>0.98827059522907235</v>
          </cell>
          <cell r="I235">
            <v>0.95890842754204542</v>
          </cell>
          <cell r="J235">
            <v>0.95580732945267566</v>
          </cell>
          <cell r="K235">
            <v>0.94396640427360945</v>
          </cell>
          <cell r="L235">
            <v>0.94396640427360945</v>
          </cell>
          <cell r="M235">
            <v>0.96939414230627396</v>
          </cell>
          <cell r="N235">
            <v>0.98182217530138172</v>
          </cell>
          <cell r="O235">
            <v>0.91659067783561965</v>
          </cell>
          <cell r="P235">
            <v>0.94751706841529681</v>
          </cell>
          <cell r="Q235">
            <v>0.96594345588622121</v>
          </cell>
          <cell r="R235">
            <v>0.91140965076197944</v>
          </cell>
          <cell r="S235">
            <v>0.95985769982051461</v>
          </cell>
          <cell r="T235">
            <v>0.96359865720585203</v>
          </cell>
          <cell r="U235">
            <v>1.019073940576624</v>
          </cell>
          <cell r="V235">
            <v>0.91629222496530138</v>
          </cell>
          <cell r="W235">
            <v>0.89115337523267779</v>
          </cell>
          <cell r="X235">
            <v>0.8797676595726337</v>
          </cell>
          <cell r="Y235">
            <v>0.89290339975411948</v>
          </cell>
          <cell r="Z235">
            <v>0.95457490139794221</v>
          </cell>
        </row>
        <row r="236">
          <cell r="C236">
            <v>1.01554749284344</v>
          </cell>
          <cell r="D236">
            <v>1.0233649444366932</v>
          </cell>
          <cell r="E236">
            <v>0.99179721729439441</v>
          </cell>
          <cell r="F236">
            <v>0.95867905816346277</v>
          </cell>
          <cell r="G236">
            <v>1.011868616578852</v>
          </cell>
          <cell r="H236">
            <v>1</v>
          </cell>
          <cell r="I236">
            <v>0.97028934400277167</v>
          </cell>
          <cell r="J236">
            <v>0.96715144016920584</v>
          </cell>
          <cell r="K236">
            <v>0.95516997958925043</v>
          </cell>
          <cell r="L236">
            <v>0.95516997958925043</v>
          </cell>
          <cell r="M236">
            <v>0.9808995096950921</v>
          </cell>
          <cell r="N236">
            <v>0.99347504624864813</v>
          </cell>
          <cell r="O236">
            <v>0.92746934115060065</v>
          </cell>
          <cell r="P236">
            <v>0.95876278520223579</v>
          </cell>
          <cell r="Q236">
            <v>0.97740786840098604</v>
          </cell>
          <cell r="R236">
            <v>0.92222682245313869</v>
          </cell>
          <cell r="S236">
            <v>0.97124988282994307</v>
          </cell>
          <cell r="T236">
            <v>0.9750352402041248</v>
          </cell>
          <cell r="U236">
            <v>1.0311689384428278</v>
          </cell>
          <cell r="V236">
            <v>0.92716734605759765</v>
          </cell>
          <cell r="W236">
            <v>0.90173013295626414</v>
          </cell>
          <cell r="X236">
            <v>0.89020928460257531</v>
          </cell>
          <cell r="Y236">
            <v>0.90350092784775449</v>
          </cell>
          <cell r="Z236">
            <v>0.96590438489842978</v>
          </cell>
        </row>
        <row r="237">
          <cell r="C237">
            <v>1.046643971842423</v>
          </cell>
          <cell r="D237">
            <v>1.0547007969962514</v>
          </cell>
          <cell r="E237">
            <v>1.0221664531560199</v>
          </cell>
          <cell r="F237">
            <v>0.98803420246643892</v>
          </cell>
          <cell r="G237">
            <v>1.042852446884093</v>
          </cell>
          <cell r="H237">
            <v>1.0306204084182371</v>
          </cell>
          <cell r="I237">
            <v>1</v>
          </cell>
          <cell r="J237">
            <v>0.99676601226947315</v>
          </cell>
          <cell r="K237">
            <v>0.98441767447311257</v>
          </cell>
          <cell r="L237">
            <v>0.98441767447311257</v>
          </cell>
          <cell r="M237">
            <v>1.0109350532992043</v>
          </cell>
          <cell r="N237">
            <v>1.0238956579181089</v>
          </cell>
          <cell r="O237">
            <v>0.95586883117202537</v>
          </cell>
          <cell r="P237">
            <v>0.98812049326133489</v>
          </cell>
          <cell r="Q237">
            <v>1.0073364965226228</v>
          </cell>
          <cell r="R237">
            <v>0.9504657844109069</v>
          </cell>
          <cell r="S237">
            <v>1.0009899509183608</v>
          </cell>
          <cell r="T237">
            <v>1.0048912174813491</v>
          </cell>
          <cell r="U237">
            <v>1.0627437524861472</v>
          </cell>
          <cell r="V237">
            <v>0.95555758886593434</v>
          </cell>
          <cell r="W237">
            <v>0.92934147791041632</v>
          </cell>
          <cell r="X237">
            <v>0.91746785647481288</v>
          </cell>
          <cell r="Y237">
            <v>0.93116649526470896</v>
          </cell>
          <cell r="Z237">
            <v>0.9954807716569859</v>
          </cell>
        </row>
        <row r="238">
          <cell r="C238">
            <v>1.0500397876321905</v>
          </cell>
          <cell r="D238">
            <v>1.0581227529968344</v>
          </cell>
          <cell r="E238">
            <v>1.025482852117634</v>
          </cell>
          <cell r="F238">
            <v>0.99123986001172593</v>
          </cell>
          <cell r="G238">
            <v>1.046235961145674</v>
          </cell>
          <cell r="H238">
            <v>1.033964236071496</v>
          </cell>
          <cell r="I238">
            <v>1.0032444803401388</v>
          </cell>
          <cell r="J238">
            <v>1</v>
          </cell>
          <cell r="K238">
            <v>0.98761159826442568</v>
          </cell>
          <cell r="L238">
            <v>0.98761159826442568</v>
          </cell>
          <cell r="M238">
            <v>1.0142150122047908</v>
          </cell>
          <cell r="N238">
            <v>1.0272176672505775</v>
          </cell>
          <cell r="O238">
            <v>0.95897012880251442</v>
          </cell>
          <cell r="P238">
            <v>0.9913264307754095</v>
          </cell>
          <cell r="Q238">
            <v>1.0106047799814948</v>
          </cell>
          <cell r="R238">
            <v>0.95354955196240265</v>
          </cell>
          <cell r="S238">
            <v>1.0042376431347919</v>
          </cell>
          <cell r="T238">
            <v>1.0081515672804455</v>
          </cell>
          <cell r="U238">
            <v>1.0661918036976936</v>
          </cell>
          <cell r="V238">
            <v>0.95865787667688029</v>
          </cell>
          <cell r="W238">
            <v>0.93235670806477211</v>
          </cell>
          <cell r="X238">
            <v>0.92044456289785459</v>
          </cell>
          <cell r="Y238">
            <v>0.93418764665199117</v>
          </cell>
          <cell r="Z238">
            <v>0.99871058944961311</v>
          </cell>
        </row>
        <row r="239">
          <cell r="C239">
            <v>1.0632112760496866</v>
          </cell>
          <cell r="D239">
            <v>1.0713956325101093</v>
          </cell>
          <cell r="E239">
            <v>1.0383463032631057</v>
          </cell>
          <cell r="F239">
            <v>1.0036737739346888</v>
          </cell>
          <cell r="G239">
            <v>1.0593597351269179</v>
          </cell>
          <cell r="H239">
            <v>1.0469340759955916</v>
          </cell>
          <cell r="I239">
            <v>1.0158289778119105</v>
          </cell>
          <cell r="J239">
            <v>1.0125437993613533</v>
          </cell>
          <cell r="K239">
            <v>1</v>
          </cell>
          <cell r="L239">
            <v>1</v>
          </cell>
          <cell r="M239">
            <v>1.0269371218271601</v>
          </cell>
          <cell r="N239">
            <v>1.0401028795690062</v>
          </cell>
          <cell r="O239">
            <v>0.97099925769174422</v>
          </cell>
          <cell r="P239">
            <v>1.0037614306246627</v>
          </cell>
          <cell r="Q239">
            <v>1.023281603575207</v>
          </cell>
          <cell r="R239">
            <v>0.96551068622332725</v>
          </cell>
          <cell r="S239">
            <v>1.0168345986413929</v>
          </cell>
          <cell r="T239">
            <v>1.0207976182662453</v>
          </cell>
          <cell r="U239">
            <v>1.079565899763997</v>
          </cell>
          <cell r="V239">
            <v>0.97068308873809594</v>
          </cell>
          <cell r="W239">
            <v>0.94405200354394847</v>
          </cell>
          <cell r="X239">
            <v>0.93199043481809374</v>
          </cell>
          <cell r="Y239">
            <v>0.94590590905744854</v>
          </cell>
          <cell r="Z239">
            <v>1.011238214703728</v>
          </cell>
        </row>
        <row r="240">
          <cell r="C240">
            <v>1.0632112760496866</v>
          </cell>
          <cell r="D240">
            <v>1.0713956325101093</v>
          </cell>
          <cell r="E240">
            <v>1.0383463032631057</v>
          </cell>
          <cell r="F240">
            <v>1.0036737739346888</v>
          </cell>
          <cell r="G240">
            <v>1.0593597351269179</v>
          </cell>
          <cell r="H240">
            <v>1.0469340759955916</v>
          </cell>
          <cell r="I240">
            <v>1.0158289778119105</v>
          </cell>
          <cell r="J240">
            <v>1.0125437993613533</v>
          </cell>
          <cell r="K240">
            <v>1</v>
          </cell>
          <cell r="L240">
            <v>1</v>
          </cell>
          <cell r="M240">
            <v>1.0269371218271601</v>
          </cell>
          <cell r="N240">
            <v>1.0401028795690062</v>
          </cell>
          <cell r="O240">
            <v>0.97099925769174422</v>
          </cell>
          <cell r="P240">
            <v>1.0037614306246627</v>
          </cell>
          <cell r="Q240">
            <v>1.023281603575207</v>
          </cell>
          <cell r="R240">
            <v>0.96551068622332725</v>
          </cell>
          <cell r="S240">
            <v>1.0168345986413929</v>
          </cell>
          <cell r="T240">
            <v>1.0207976182662453</v>
          </cell>
          <cell r="U240">
            <v>1.079565899763997</v>
          </cell>
          <cell r="V240">
            <v>0.97068308873809594</v>
          </cell>
          <cell r="W240">
            <v>0.94405200354394847</v>
          </cell>
          <cell r="X240">
            <v>0.93199043481809374</v>
          </cell>
          <cell r="Y240">
            <v>0.94590590905744854</v>
          </cell>
          <cell r="Z240">
            <v>1.011238214703728</v>
          </cell>
        </row>
        <row r="241">
          <cell r="C241">
            <v>1.035322663336959</v>
          </cell>
          <cell r="D241">
            <v>1.0432923396554672</v>
          </cell>
          <cell r="E241">
            <v>1.0111099123728686</v>
          </cell>
          <cell r="F241">
            <v>0.97734686243391389</v>
          </cell>
          <cell r="G241">
            <v>1.0315721504370885</v>
          </cell>
          <cell r="H241">
            <v>1.0194724231341956</v>
          </cell>
          <cell r="I241">
            <v>0.98918322867179487</v>
          </cell>
          <cell r="J241">
            <v>0.98598422224702731</v>
          </cell>
          <cell r="K241">
            <v>0.97376945359689338</v>
          </cell>
          <cell r="L241">
            <v>0.97376945359689338</v>
          </cell>
          <cell r="M241">
            <v>1</v>
          </cell>
          <cell r="N241">
            <v>1.0128204127224665</v>
          </cell>
          <cell r="O241">
            <v>0.94552941660547873</v>
          </cell>
          <cell r="P241">
            <v>0.97743221984101369</v>
          </cell>
          <cell r="Q241">
            <v>0.99644036798918223</v>
          </cell>
          <cell r="R241">
            <v>0.94018481336565096</v>
          </cell>
          <cell r="S241">
            <v>0.99016247151744563</v>
          </cell>
          <cell r="T241">
            <v>0.99402153897213164</v>
          </cell>
          <cell r="U241">
            <v>1.0512482963350258</v>
          </cell>
          <cell r="V241">
            <v>0.94522154093624045</v>
          </cell>
          <cell r="W241">
            <v>0.91928900365804311</v>
          </cell>
          <cell r="X241">
            <v>0.90754381647034621</v>
          </cell>
          <cell r="Y241">
            <v>0.92109428021694428</v>
          </cell>
          <cell r="Z241">
            <v>0.98471288378834709</v>
          </cell>
        </row>
        <row r="242">
          <cell r="C242">
            <v>1.0222174141948881</v>
          </cell>
          <cell r="D242">
            <v>1.0300862093123617</v>
          </cell>
          <cell r="E242">
            <v>0.99831115138665105</v>
          </cell>
          <cell r="F242">
            <v>0.96497547853207311</v>
          </cell>
          <cell r="G242">
            <v>1.0185143757758766</v>
          </cell>
          <cell r="H242">
            <v>1.0065678083973926</v>
          </cell>
          <cell r="I242">
            <v>0.97666201850421364</v>
          </cell>
          <cell r="J242">
            <v>0.97350350551949949</v>
          </cell>
          <cell r="K242">
            <v>0.96144335300213402</v>
          </cell>
          <cell r="L242">
            <v>0.96144335300213402</v>
          </cell>
          <cell r="M242">
            <v>0.98734186973186577</v>
          </cell>
          <cell r="N242">
            <v>1</v>
          </cell>
          <cell r="O242">
            <v>0.93356078207773363</v>
          </cell>
          <cell r="P242">
            <v>0.96505975547399458</v>
          </cell>
          <cell r="Q242">
            <v>0.98382729600674756</v>
          </cell>
          <cell r="R242">
            <v>0.92828383152194704</v>
          </cell>
          <cell r="S242">
            <v>0.97762886596636012</v>
          </cell>
          <cell r="T242">
            <v>0.98143908484249121</v>
          </cell>
          <cell r="U242">
            <v>1.0379414584558628</v>
          </cell>
          <cell r="V242">
            <v>0.9332568035388229</v>
          </cell>
          <cell r="W242">
            <v>0.90765252369567628</v>
          </cell>
          <cell r="X242">
            <v>0.89605600861742485</v>
          </cell>
          <cell r="Y242">
            <v>0.90943494882872489</v>
          </cell>
          <cell r="Z242">
            <v>0.97224825982864405</v>
          </cell>
        </row>
        <row r="243">
          <cell r="C243">
            <v>1.0949661059238587</v>
          </cell>
          <cell r="D243">
            <v>1.1033949037788424</v>
          </cell>
          <cell r="E243">
            <v>1.0693584933643088</v>
          </cell>
          <cell r="F243">
            <v>1.0336504029061964</v>
          </cell>
          <cell r="G243">
            <v>1.090999531395342</v>
          </cell>
          <cell r="H243">
            <v>1.0782027562867138</v>
          </cell>
          <cell r="I243">
            <v>1.0461686450994159</v>
          </cell>
          <cell r="J243">
            <v>1.0427853485371024</v>
          </cell>
          <cell r="K243">
            <v>1.0298669047154538</v>
          </cell>
          <cell r="L243">
            <v>1.0298669047154538</v>
          </cell>
          <cell r="M243">
            <v>1.0576085549935343</v>
          </cell>
          <cell r="N243">
            <v>1.0711675331673629</v>
          </cell>
          <cell r="O243">
            <v>1</v>
          </cell>
          <cell r="P243">
            <v>1.0337406776301772</v>
          </cell>
          <cell r="Q243">
            <v>1.0538438577262648</v>
          </cell>
          <cell r="R243">
            <v>0.99434750189051191</v>
          </cell>
          <cell r="S243">
            <v>1.0472043007103924</v>
          </cell>
          <cell r="T243">
            <v>1.0512856834647655</v>
          </cell>
          <cell r="U243">
            <v>1.1118091916263015</v>
          </cell>
          <cell r="V243">
            <v>0.99967438805833919</v>
          </cell>
          <cell r="W243">
            <v>0.97224791478022887</v>
          </cell>
          <cell r="X243">
            <v>0.95982610433052029</v>
          </cell>
          <cell r="Y243">
            <v>0.97415719071305218</v>
          </cell>
          <cell r="Z243">
            <v>1.0414407701069099</v>
          </cell>
        </row>
        <row r="244">
          <cell r="C244">
            <v>1.0592270669216957</v>
          </cell>
          <cell r="D244">
            <v>1.067380753854386</v>
          </cell>
          <cell r="E244">
            <v>1.0344552715249482</v>
          </cell>
          <cell r="F244">
            <v>0.99991267178903342</v>
          </cell>
          <cell r="G244">
            <v>1.0553899590141207</v>
          </cell>
          <cell r="H244">
            <v>1.0430108629936714</v>
          </cell>
          <cell r="I244">
            <v>1.0120223260418943</v>
          </cell>
          <cell r="J244">
            <v>1.0087494582564556</v>
          </cell>
          <cell r="K244">
            <v>0.99625266471703156</v>
          </cell>
          <cell r="L244">
            <v>0.99625266471703156</v>
          </cell>
          <cell r="M244">
            <v>1.0230888441171471</v>
          </cell>
          <cell r="N244">
            <v>1.0362052653504801</v>
          </cell>
          <cell r="O244">
            <v>0.9673605979136598</v>
          </cell>
          <cell r="P244">
            <v>1</v>
          </cell>
          <cell r="Q244">
            <v>1.0194470243177172</v>
          </cell>
          <cell r="R244">
            <v>0.96189259396275961</v>
          </cell>
          <cell r="S244">
            <v>1.0130241784729612</v>
          </cell>
          <cell r="T244">
            <v>1.016972347334546</v>
          </cell>
          <cell r="U244">
            <v>1.0755204043775217</v>
          </cell>
          <cell r="V244">
            <v>0.96704561375108689</v>
          </cell>
          <cell r="W244">
            <v>0.94051432416211123</v>
          </cell>
          <cell r="X244">
            <v>0.92849795417831082</v>
          </cell>
          <cell r="Y244">
            <v>0.94236128247006923</v>
          </cell>
          <cell r="Z244">
            <v>1.0074487660622826</v>
          </cell>
        </row>
        <row r="245">
          <cell r="C245">
            <v>1.0390211964477527</v>
          </cell>
          <cell r="D245">
            <v>1.0470193432255583</v>
          </cell>
          <cell r="E245">
            <v>1.0147219491049821</v>
          </cell>
          <cell r="F245">
            <v>0.98083828579345989</v>
          </cell>
          <cell r="G245">
            <v>1.0352572854096651</v>
          </cell>
          <cell r="H245">
            <v>1.0231143336670434</v>
          </cell>
          <cell r="I245">
            <v>0.9927169356536284</v>
          </cell>
          <cell r="J245">
            <v>0.98950650126383843</v>
          </cell>
          <cell r="K245">
            <v>0.97724809720621941</v>
          </cell>
          <cell r="L245">
            <v>0.97724809720621941</v>
          </cell>
          <cell r="M245">
            <v>1.0035723482560237</v>
          </cell>
          <cell r="N245">
            <v>1.0164385599575207</v>
          </cell>
          <cell r="O245">
            <v>0.94890717696790849</v>
          </cell>
          <cell r="P245">
            <v>0.98092394812694417</v>
          </cell>
          <cell r="Q245">
            <v>1</v>
          </cell>
          <cell r="R245">
            <v>0.94354348094401774</v>
          </cell>
          <cell r="S245">
            <v>0.9936996766957511</v>
          </cell>
          <cell r="T245">
            <v>0.9975725300833288</v>
          </cell>
          <cell r="U245">
            <v>1.0550037213530861</v>
          </cell>
          <cell r="V245">
            <v>0.94859820145956009</v>
          </cell>
          <cell r="W245">
            <v>0.92257302412704267</v>
          </cell>
          <cell r="X245">
            <v>0.91078587904037922</v>
          </cell>
          <cell r="Y245">
            <v>0.92438474976251073</v>
          </cell>
          <cell r="Z245">
            <v>0.98823062114143245</v>
          </cell>
        </row>
        <row r="246">
          <cell r="C246">
            <v>1.1011905836159339</v>
          </cell>
          <cell r="D246">
            <v>1.1096672960720504</v>
          </cell>
          <cell r="E246">
            <v>1.0754374012417003</v>
          </cell>
          <cell r="F246">
            <v>1.0395263234844552</v>
          </cell>
          <cell r="G246">
            <v>1.0972014605769811</v>
          </cell>
          <cell r="H246">
            <v>1.0843319405306207</v>
          </cell>
          <cell r="I246">
            <v>1.0521157272587083</v>
          </cell>
          <cell r="J246">
            <v>1.0487131979056594</v>
          </cell>
          <cell r="K246">
            <v>1.0357213175046052</v>
          </cell>
          <cell r="L246">
            <v>1.0357213175046052</v>
          </cell>
          <cell r="M246">
            <v>1.0636206688132135</v>
          </cell>
          <cell r="N246">
            <v>1.0772567247675446</v>
          </cell>
          <cell r="O246">
            <v>1.0056846304724869</v>
          </cell>
          <cell r="P246">
            <v>1.0396171113868828</v>
          </cell>
          <cell r="Q246">
            <v>1.0598345706331387</v>
          </cell>
          <cell r="R246">
            <v>1</v>
          </cell>
          <cell r="S246">
            <v>1.0531572701891301</v>
          </cell>
          <cell r="T246">
            <v>1.0572618540962784</v>
          </cell>
          <cell r="U246">
            <v>1.1181294160366113</v>
          </cell>
          <cell r="V246">
            <v>1.0053571675472603</v>
          </cell>
          <cell r="W246">
            <v>0.97777478490340042</v>
          </cell>
          <cell r="X246">
            <v>0.9652823610514859</v>
          </cell>
          <cell r="Y246">
            <v>0.97969491436437184</v>
          </cell>
          <cell r="Z246">
            <v>1.04736097604395</v>
          </cell>
        </row>
        <row r="247">
          <cell r="C247">
            <v>1.045608870380943</v>
          </cell>
          <cell r="D247">
            <v>1.053657727561214</v>
          </cell>
          <cell r="E247">
            <v>1.0211555592723289</v>
          </cell>
          <cell r="F247">
            <v>0.98705706441904273</v>
          </cell>
          <cell r="G247">
            <v>1.0418210951341971</v>
          </cell>
          <cell r="H247">
            <v>1.029601153810477</v>
          </cell>
          <cell r="I247">
            <v>0.99901102811526465</v>
          </cell>
          <cell r="J247">
            <v>0.99578023870767896</v>
          </cell>
          <cell r="K247">
            <v>0.98344411307022206</v>
          </cell>
          <cell r="L247">
            <v>0.98344411307022206</v>
          </cell>
          <cell r="M247">
            <v>1.0099352669541981</v>
          </cell>
          <cell r="N247">
            <v>1.0228830538995253</v>
          </cell>
          <cell r="O247">
            <v>0.95492350377250135</v>
          </cell>
          <cell r="P247">
            <v>0.98714326987476864</v>
          </cell>
          <cell r="Q247">
            <v>1.0063402690490941</v>
          </cell>
          <cell r="R247">
            <v>0.94952580047272162</v>
          </cell>
          <cell r="S247">
            <v>1</v>
          </cell>
          <cell r="T247">
            <v>1.0038974083200425</v>
          </cell>
          <cell r="U247">
            <v>1.0616927287942601</v>
          </cell>
          <cell r="V247">
            <v>0.95461256927630045</v>
          </cell>
          <cell r="W247">
            <v>0.92842238531744448</v>
          </cell>
          <cell r="X247">
            <v>0.91656050655961085</v>
          </cell>
          <cell r="Y247">
            <v>0.93024559778088456</v>
          </cell>
          <cell r="Z247">
            <v>0.99449626916202249</v>
          </cell>
        </row>
        <row r="248">
          <cell r="C248">
            <v>1.0415495265902737</v>
          </cell>
          <cell r="D248">
            <v>1.0495671358734178</v>
          </cell>
          <cell r="E248">
            <v>1.0171911500211628</v>
          </cell>
          <cell r="F248">
            <v>0.98322503498720937</v>
          </cell>
          <cell r="G248">
            <v>1.0377764565381411</v>
          </cell>
          <cell r="H248">
            <v>1.0256039564176662</v>
          </cell>
          <cell r="I248">
            <v>0.99513259007914467</v>
          </cell>
          <cell r="J248">
            <v>0.99191434349258134</v>
          </cell>
          <cell r="K248">
            <v>0.97962611011811673</v>
          </cell>
          <cell r="L248">
            <v>0.97962611011811673</v>
          </cell>
          <cell r="M248">
            <v>1.0060144179914354</v>
          </cell>
          <cell r="N248">
            <v>1.0189119380348375</v>
          </cell>
          <cell r="O248">
            <v>0.9512162257401422</v>
          </cell>
          <cell r="P248">
            <v>0.98331090576943414</v>
          </cell>
          <cell r="Q248">
            <v>1.0024333768658089</v>
          </cell>
          <cell r="R248">
            <v>0.94583947782243172</v>
          </cell>
          <cell r="S248">
            <v>0.99611772250058439</v>
          </cell>
          <cell r="T248">
            <v>1</v>
          </cell>
          <cell r="U248">
            <v>1.0575709430019691</v>
          </cell>
          <cell r="V248">
            <v>0.95090649837793972</v>
          </cell>
          <cell r="W248">
            <v>0.92481799198097281</v>
          </cell>
          <cell r="X248">
            <v>0.91300216432814141</v>
          </cell>
          <cell r="Y248">
            <v>0.92663412622768937</v>
          </cell>
          <cell r="Z248">
            <v>0.9906353586730019</v>
          </cell>
        </row>
        <row r="249">
          <cell r="C249">
            <v>0.9848507407302457</v>
          </cell>
          <cell r="D249">
            <v>0.99243189576877744</v>
          </cell>
          <cell r="E249">
            <v>0.96181836003721299</v>
          </cell>
          <cell r="F249">
            <v>0.92970125691641547</v>
          </cell>
          <cell r="G249">
            <v>0.98128306512692165</v>
          </cell>
          <cell r="H249">
            <v>0.9697731988611914</v>
          </cell>
          <cell r="I249">
            <v>0.94096060095449496</v>
          </cell>
          <cell r="J249">
            <v>0.93791754591609899</v>
          </cell>
          <cell r="K249">
            <v>0.9262982465624463</v>
          </cell>
          <cell r="L249">
            <v>0.9262982465624463</v>
          </cell>
          <cell r="M249">
            <v>0.95125005527838369</v>
          </cell>
          <cell r="N249">
            <v>0.96344547358932164</v>
          </cell>
          <cell r="O249">
            <v>0.89943490981329965</v>
          </cell>
          <cell r="P249">
            <v>0.92978245315463759</v>
          </cell>
          <cell r="Q249">
            <v>0.9478639551313226</v>
          </cell>
          <cell r="R249">
            <v>0.89435085568597239</v>
          </cell>
          <cell r="S249">
            <v>0.94189210576555127</v>
          </cell>
          <cell r="T249">
            <v>0.94556304389514434</v>
          </cell>
          <cell r="U249">
            <v>1</v>
          </cell>
          <cell r="V249">
            <v>0.89914204306591772</v>
          </cell>
          <cell r="W249">
            <v>0.87447371554652376</v>
          </cell>
          <cell r="X249">
            <v>0.86330110558497219</v>
          </cell>
          <cell r="Y249">
            <v>0.87619098497297132</v>
          </cell>
          <cell r="Z249">
            <v>0.93670818513700183</v>
          </cell>
        </row>
        <row r="250">
          <cell r="C250">
            <v>1.0953227560932155</v>
          </cell>
          <cell r="D250">
            <v>1.1037542993593732</v>
          </cell>
          <cell r="E250">
            <v>1.0697068026733352</v>
          </cell>
          <cell r="F250">
            <v>1.0339870814474386</v>
          </cell>
          <cell r="G250">
            <v>1.0913548895799792</v>
          </cell>
          <cell r="H250">
            <v>1.0785539463313647</v>
          </cell>
          <cell r="I250">
            <v>1.0465094010574605</v>
          </cell>
          <cell r="J250">
            <v>1.0431250024945597</v>
          </cell>
          <cell r="K250">
            <v>1.0302023509032352</v>
          </cell>
          <cell r="L250">
            <v>1.0302023509032352</v>
          </cell>
          <cell r="M250">
            <v>1.0579530371361423</v>
          </cell>
          <cell r="N250">
            <v>1.0715164317132144</v>
          </cell>
          <cell r="O250">
            <v>1.000325717999331</v>
          </cell>
          <cell r="P250">
            <v>1.0340773855755219</v>
          </cell>
          <cell r="Q250">
            <v>1.0541871136392105</v>
          </cell>
          <cell r="R250">
            <v>0.99467137876946754</v>
          </cell>
          <cell r="S250">
            <v>1.0475453940001105</v>
          </cell>
          <cell r="T250">
            <v>1.0516281061343089</v>
          </cell>
          <cell r="U250">
            <v>1.1121713278918359</v>
          </cell>
          <cell r="V250">
            <v>1</v>
          </cell>
          <cell r="W250">
            <v>0.97256459342588486</v>
          </cell>
          <cell r="X250">
            <v>0.96013873696892849</v>
          </cell>
          <cell r="Y250">
            <v>0.97447449124424512</v>
          </cell>
          <cell r="Z250">
            <v>1.0417799861109709</v>
          </cell>
        </row>
        <row r="251">
          <cell r="C251">
            <v>1.1262210895781346</v>
          </cell>
          <cell r="D251">
            <v>1.1348904811261626</v>
          </cell>
          <cell r="E251">
            <v>1.0998825269849317</v>
          </cell>
          <cell r="F251">
            <v>1.06315517595103</v>
          </cell>
          <cell r="G251">
            <v>1.1221412921641043</v>
          </cell>
          <cell r="H251">
            <v>1.1089792427381397</v>
          </cell>
          <cell r="I251">
            <v>1.0760307419490802</v>
          </cell>
          <cell r="J251">
            <v>1.0725508717319472</v>
          </cell>
          <cell r="K251">
            <v>1.0592636806510913</v>
          </cell>
          <cell r="L251">
            <v>1.0592636806510913</v>
          </cell>
          <cell r="M251">
            <v>1.0877971954638759</v>
          </cell>
          <cell r="N251">
            <v>1.1017432044680644</v>
          </cell>
          <cell r="O251">
            <v>1.0285442476120346</v>
          </cell>
          <cell r="P251">
            <v>1.0632480274990852</v>
          </cell>
          <cell r="Q251">
            <v>1.0839250377456249</v>
          </cell>
          <cell r="R251">
            <v>1.0227304031968827</v>
          </cell>
          <cell r="S251">
            <v>1.0770959595702572</v>
          </cell>
          <cell r="T251">
            <v>1.0812938423245706</v>
          </cell>
          <cell r="U251">
            <v>1.1435449484894185</v>
          </cell>
          <cell r="V251">
            <v>1.0282093413224855</v>
          </cell>
          <cell r="W251">
            <v>1</v>
          </cell>
          <cell r="X251">
            <v>0.9872236183170251</v>
          </cell>
          <cell r="Y251">
            <v>1.0019637747778094</v>
          </cell>
          <cell r="Z251">
            <v>1.0711679133221095</v>
          </cell>
        </row>
        <row r="252">
          <cell r="C252">
            <v>1.140796339028098</v>
          </cell>
          <cell r="D252">
            <v>1.1495779275022546</v>
          </cell>
          <cell r="E252">
            <v>1.1141169098648214</v>
          </cell>
          <cell r="F252">
            <v>1.0769142433640817</v>
          </cell>
          <cell r="G252">
            <v>1.1366637419767984</v>
          </cell>
          <cell r="H252">
            <v>1.1233313528587152</v>
          </cell>
          <cell r="I252">
            <v>1.0899564414630289</v>
          </cell>
          <cell r="J252">
            <v>1.0864315357045289</v>
          </cell>
          <cell r="K252">
            <v>1.0729723853820241</v>
          </cell>
          <cell r="L252">
            <v>1.0729723853820241</v>
          </cell>
          <cell r="M252">
            <v>1.1018751732442384</v>
          </cell>
          <cell r="N252">
            <v>1.1160016677338687</v>
          </cell>
          <cell r="O252">
            <v>1.0418553897296856</v>
          </cell>
          <cell r="P252">
            <v>1.0770082965718175</v>
          </cell>
          <cell r="Q252">
            <v>1.0979529031056328</v>
          </cell>
          <cell r="R252">
            <v>1.0359663041088785</v>
          </cell>
          <cell r="S252">
            <v>1.0910354448432287</v>
          </cell>
          <cell r="T252">
            <v>1.0952876554634221</v>
          </cell>
          <cell r="U252">
            <v>1.1583443986468669</v>
          </cell>
          <cell r="V252">
            <v>1.0415161491733058</v>
          </cell>
          <cell r="W252">
            <v>1.0129417301672294</v>
          </cell>
          <cell r="X252">
            <v>1</v>
          </cell>
          <cell r="Y252">
            <v>1.0149309195883225</v>
          </cell>
          <cell r="Z252">
            <v>1.0850306794201185</v>
          </cell>
        </row>
        <row r="253">
          <cell r="C253">
            <v>1.1240137796677128</v>
          </cell>
          <cell r="D253">
            <v>1.1326661798504944</v>
          </cell>
          <cell r="E253">
            <v>1.0977268387061561</v>
          </cell>
          <cell r="F253">
            <v>1.0610714705596918</v>
          </cell>
          <cell r="G253">
            <v>1.119941978354402</v>
          </cell>
          <cell r="H253">
            <v>1.1068057255703296</v>
          </cell>
          <cell r="I253">
            <v>1.073921801402147</v>
          </cell>
          <cell r="J253">
            <v>1.0704487514728671</v>
          </cell>
          <cell r="K253">
            <v>1.0571876023022773</v>
          </cell>
          <cell r="L253">
            <v>1.0571876023022773</v>
          </cell>
          <cell r="M253">
            <v>1.0856651935396571</v>
          </cell>
          <cell r="N253">
            <v>1.0995838693992519</v>
          </cell>
          <cell r="O253">
            <v>1.0265283770764262</v>
          </cell>
          <cell r="P253">
            <v>1.0611641401255907</v>
          </cell>
          <cell r="Q253">
            <v>1.0818006249637027</v>
          </cell>
          <cell r="R253">
            <v>1.0207259273656659</v>
          </cell>
          <cell r="S253">
            <v>1.0749849312756927</v>
          </cell>
          <cell r="T253">
            <v>1.0791745864907671</v>
          </cell>
          <cell r="U253">
            <v>1.1413036850988005</v>
          </cell>
          <cell r="V253">
            <v>1.0261941271783963</v>
          </cell>
          <cell r="W253">
            <v>0.99804007407528783</v>
          </cell>
          <cell r="X253">
            <v>0.98528873315399745</v>
          </cell>
          <cell r="Y253">
            <v>1</v>
          </cell>
          <cell r="Z253">
            <v>1.0690685035590697</v>
          </cell>
        </row>
        <row r="254">
          <cell r="C254">
            <v>1.0513954680413118</v>
          </cell>
          <cell r="D254">
            <v>1.0594888691226987</v>
          </cell>
          <cell r="E254">
            <v>1.0268068276744466</v>
          </cell>
          <cell r="F254">
            <v>0.99251962528803839</v>
          </cell>
          <cell r="G254">
            <v>1.0475867305284627</v>
          </cell>
          <cell r="H254">
            <v>1.0352991617334417</v>
          </cell>
          <cell r="I254">
            <v>1.0045397444849606</v>
          </cell>
          <cell r="J254">
            <v>1.0012910752764697</v>
          </cell>
          <cell r="K254">
            <v>0.98888667918169959</v>
          </cell>
          <cell r="L254">
            <v>0.98888667918169959</v>
          </cell>
          <cell r="M254">
            <v>1.0155244401320729</v>
          </cell>
          <cell r="N254">
            <v>1.0285438825843176</v>
          </cell>
          <cell r="O254">
            <v>0.96020823142668421</v>
          </cell>
          <cell r="P254">
            <v>0.99260630782109449</v>
          </cell>
          <cell r="Q254">
            <v>1.0119095468272108</v>
          </cell>
          <cell r="R254">
            <v>0.95478065621383001</v>
          </cell>
          <cell r="S254">
            <v>1.0055341895275434</v>
          </cell>
          <cell r="T254">
            <v>1.0094531668438953</v>
          </cell>
          <cell r="U254">
            <v>1.0675683375754224</v>
          </cell>
          <cell r="V254">
            <v>0.95989557616005072</v>
          </cell>
          <cell r="W254">
            <v>0.93356045075940519</v>
          </cell>
          <cell r="X254">
            <v>0.92163292611637293</v>
          </cell>
          <cell r="Y254">
            <v>0.93539375322616702</v>
          </cell>
          <cell r="Z254">
            <v>1</v>
          </cell>
        </row>
        <row r="259">
          <cell r="C259">
            <v>1</v>
          </cell>
          <cell r="D259">
            <v>1.0076977705605525</v>
          </cell>
          <cell r="E259">
            <v>0.97661332855783334</v>
          </cell>
          <cell r="F259">
            <v>0.94400219085692305</v>
          </cell>
          <cell r="G259">
            <v>0.99637744537748052</v>
          </cell>
          <cell r="H259">
            <v>0.98469053101602522</v>
          </cell>
          <cell r="I259">
            <v>0.95543472938528007</v>
          </cell>
          <cell r="J259">
            <v>0.95234486519312878</v>
          </cell>
          <cell r="K259">
            <v>0.94054683441230502</v>
          </cell>
          <cell r="L259">
            <v>0.94054683441230502</v>
          </cell>
          <cell r="M259">
            <v>0.96588245907501902</v>
          </cell>
          <cell r="N259">
            <v>0.97826547084175153</v>
          </cell>
          <cell r="O259">
            <v>0.913270278038668</v>
          </cell>
          <cell r="P259">
            <v>0.94408463607919291</v>
          </cell>
          <cell r="Q259">
            <v>0.96244427295500823</v>
          </cell>
          <cell r="R259">
            <v>0.90810801951860276</v>
          </cell>
          <cell r="S259">
            <v>0.95638056287306883</v>
          </cell>
          <cell r="T259">
            <v>0.96010796843593738</v>
          </cell>
          <cell r="U259">
            <v>1.0153822895624991</v>
          </cell>
          <cell r="V259">
            <v>0.91297290633017469</v>
          </cell>
          <cell r="W259">
            <v>0.88792512345385477</v>
          </cell>
          <cell r="X259">
            <v>0.87658065317070577</v>
          </cell>
          <cell r="Y259">
            <v>0.88966880841587681</v>
          </cell>
          <cell r="Z259">
            <v>0.95111690167634211</v>
          </cell>
        </row>
        <row r="260">
          <cell r="C260">
            <v>0.99236103245889828</v>
          </cell>
          <cell r="D260">
            <v>1</v>
          </cell>
          <cell r="E260">
            <v>0.96915301104077278</v>
          </cell>
          <cell r="F260">
            <v>0.9367909887622381</v>
          </cell>
          <cell r="G260">
            <v>0.98876615041355609</v>
          </cell>
          <cell r="H260">
            <v>0.97716851201156363</v>
          </cell>
          <cell r="I260">
            <v>0.94813619449986464</v>
          </cell>
          <cell r="J260">
            <v>0.94506993367998371</v>
          </cell>
          <cell r="K260">
            <v>0.93336202767334342</v>
          </cell>
          <cell r="L260">
            <v>0.93336202767334342</v>
          </cell>
          <cell r="M260">
            <v>0.95850411432162552</v>
          </cell>
          <cell r="N260">
            <v>0.97079253266341092</v>
          </cell>
          <cell r="O260">
            <v>0.90629383602847768</v>
          </cell>
          <cell r="P260">
            <v>0.93687280418813113</v>
          </cell>
          <cell r="Q260">
            <v>0.95509219239378562</v>
          </cell>
          <cell r="R260">
            <v>0.90117101183368598</v>
          </cell>
          <cell r="S260">
            <v>0.94907480279634093</v>
          </cell>
          <cell r="T260">
            <v>0.95277373482910221</v>
          </cell>
          <cell r="U260">
            <v>1.0076258172107215</v>
          </cell>
          <cell r="V260">
            <v>0.90599873593281322</v>
          </cell>
          <cell r="W260">
            <v>0.88114229225686214</v>
          </cell>
          <cell r="X260">
            <v>0.86988448201397706</v>
          </cell>
          <cell r="Y260">
            <v>0.88287265726605735</v>
          </cell>
          <cell r="Z260">
            <v>0.94385135053664326</v>
          </cell>
        </row>
        <row r="261">
          <cell r="C261">
            <v>1.0239467051680544</v>
          </cell>
          <cell r="D261">
            <v>1.0318288119706718</v>
          </cell>
          <cell r="E261">
            <v>1</v>
          </cell>
          <cell r="F261">
            <v>0.9666079329993712</v>
          </cell>
          <cell r="G261">
            <v>1.0202374022980343</v>
          </cell>
          <cell r="H261">
            <v>1.008270624844041</v>
          </cell>
          <cell r="I261">
            <v>0.97831424315718918</v>
          </cell>
          <cell r="J261">
            <v>0.9751503868982192</v>
          </cell>
          <cell r="K261">
            <v>0.96306983215272324</v>
          </cell>
          <cell r="L261">
            <v>0.96306983215272324</v>
          </cell>
          <cell r="M261">
            <v>0.98901216154948379</v>
          </cell>
          <cell r="N261">
            <v>1.001691705648087</v>
          </cell>
          <cell r="O261">
            <v>0.935140092125607</v>
          </cell>
          <cell r="P261">
            <v>0.96669235251307117</v>
          </cell>
          <cell r="Q261">
            <v>0.98549164220014418</v>
          </cell>
          <cell r="R261">
            <v>0.92985421452276051</v>
          </cell>
          <cell r="S261">
            <v>0.97928272624064816</v>
          </cell>
          <cell r="T261">
            <v>0.98309939088557241</v>
          </cell>
          <cell r="U261">
            <v>1.0396973498835163</v>
          </cell>
          <cell r="V261">
            <v>0.93483559934448501</v>
          </cell>
          <cell r="W261">
            <v>0.9091880045965125</v>
          </cell>
          <cell r="X261">
            <v>0.89757187162820518</v>
          </cell>
          <cell r="Y261">
            <v>0.91097344506822608</v>
          </cell>
          <cell r="Z261">
            <v>0.97389301770113879</v>
          </cell>
        </row>
        <row r="262">
          <cell r="C262">
            <v>1.0593195754050577</v>
          </cell>
          <cell r="D262">
            <v>1.0674739744468278</v>
          </cell>
          <cell r="E262">
            <v>1.0345456165428042</v>
          </cell>
          <cell r="F262">
            <v>1</v>
          </cell>
          <cell r="G262">
            <v>1.0554821323804489</v>
          </cell>
          <cell r="H262">
            <v>1.0431019552212766</v>
          </cell>
          <cell r="I262">
            <v>1.0121107118596611</v>
          </cell>
          <cell r="J262">
            <v>1.0088375582355722</v>
          </cell>
          <cell r="K262">
            <v>0.99633967327821404</v>
          </cell>
          <cell r="L262">
            <v>0.99633967327821404</v>
          </cell>
          <cell r="M262">
            <v>1.0231781964385422</v>
          </cell>
          <cell r="N262">
            <v>1.0362957632055132</v>
          </cell>
          <cell r="O262">
            <v>0.96744508316198075</v>
          </cell>
          <cell r="P262">
            <v>1.000087335837849</v>
          </cell>
          <cell r="Q262">
            <v>1.0195360585777287</v>
          </cell>
          <cell r="R262">
            <v>0.96197660165837418</v>
          </cell>
          <cell r="S262">
            <v>1.0131126517883495</v>
          </cell>
          <cell r="T262">
            <v>1.0170611654665698</v>
          </cell>
          <cell r="U262">
            <v>1.0756143358531618</v>
          </cell>
          <cell r="V262">
            <v>0.96713007149000219</v>
          </cell>
          <cell r="W262">
            <v>0.94059646476862091</v>
          </cell>
          <cell r="X262">
            <v>0.92857904532508018</v>
          </cell>
          <cell r="Y262">
            <v>0.9424435843822303</v>
          </cell>
          <cell r="Z262">
            <v>1.0075367524443568</v>
          </cell>
        </row>
        <row r="263">
          <cell r="C263">
            <v>1.0036357252357786</v>
          </cell>
          <cell r="D263">
            <v>1.0113614827750175</v>
          </cell>
          <cell r="E263">
            <v>0.98016402628206878</v>
          </cell>
          <cell r="F263">
            <v>0.94743432344485179</v>
          </cell>
          <cell r="G263">
            <v>1</v>
          </cell>
          <cell r="H263">
            <v>0.98827059522907235</v>
          </cell>
          <cell r="I263">
            <v>0.95890842754204542</v>
          </cell>
          <cell r="J263">
            <v>0.95580732945267566</v>
          </cell>
          <cell r="K263">
            <v>0.94396640427360945</v>
          </cell>
          <cell r="L263">
            <v>0.94396640427360945</v>
          </cell>
          <cell r="M263">
            <v>0.96939414230627396</v>
          </cell>
          <cell r="N263">
            <v>0.98182217530138172</v>
          </cell>
          <cell r="O263">
            <v>0.91659067783561965</v>
          </cell>
          <cell r="P263">
            <v>0.94751706841529681</v>
          </cell>
          <cell r="Q263">
            <v>0.96594345588622121</v>
          </cell>
          <cell r="R263">
            <v>0.91140965076197944</v>
          </cell>
          <cell r="S263">
            <v>0.95985769982051461</v>
          </cell>
          <cell r="T263">
            <v>0.96359865720585203</v>
          </cell>
          <cell r="U263">
            <v>1.019073940576624</v>
          </cell>
          <cell r="V263">
            <v>0.91629222496530138</v>
          </cell>
          <cell r="W263">
            <v>0.89115337523267779</v>
          </cell>
          <cell r="X263">
            <v>0.8797676595726337</v>
          </cell>
          <cell r="Y263">
            <v>0.89290339975411948</v>
          </cell>
          <cell r="Z263">
            <v>0.95457490139794221</v>
          </cell>
        </row>
        <row r="264">
          <cell r="C264">
            <v>1.01554749284344</v>
          </cell>
          <cell r="D264">
            <v>1.0233649444366932</v>
          </cell>
          <cell r="E264">
            <v>0.99179721729439441</v>
          </cell>
          <cell r="F264">
            <v>0.95867905816346277</v>
          </cell>
          <cell r="G264">
            <v>1.011868616578852</v>
          </cell>
          <cell r="H264">
            <v>1</v>
          </cell>
          <cell r="I264">
            <v>0.97028934400277167</v>
          </cell>
          <cell r="J264">
            <v>0.96715144016920584</v>
          </cell>
          <cell r="K264">
            <v>0.95516997958925043</v>
          </cell>
          <cell r="L264">
            <v>0.95516997958925043</v>
          </cell>
          <cell r="M264">
            <v>0.9808995096950921</v>
          </cell>
          <cell r="N264">
            <v>0.99347504624864813</v>
          </cell>
          <cell r="O264">
            <v>0.92746934115060065</v>
          </cell>
          <cell r="P264">
            <v>0.95876278520223579</v>
          </cell>
          <cell r="Q264">
            <v>0.97740786840098604</v>
          </cell>
          <cell r="R264">
            <v>0.92222682245313869</v>
          </cell>
          <cell r="S264">
            <v>0.97124988282994307</v>
          </cell>
          <cell r="T264">
            <v>0.9750352402041248</v>
          </cell>
          <cell r="U264">
            <v>1.0311689384428278</v>
          </cell>
          <cell r="V264">
            <v>0.92716734605759765</v>
          </cell>
          <cell r="W264">
            <v>0.90173013295626414</v>
          </cell>
          <cell r="X264">
            <v>0.89020928460257531</v>
          </cell>
          <cell r="Y264">
            <v>0.90350092784775449</v>
          </cell>
          <cell r="Z264">
            <v>0.96590438489842978</v>
          </cell>
        </row>
        <row r="265">
          <cell r="C265">
            <v>1.046643971842423</v>
          </cell>
          <cell r="D265">
            <v>1.0547007969962514</v>
          </cell>
          <cell r="E265">
            <v>1.0221664531560199</v>
          </cell>
          <cell r="F265">
            <v>0.98803420246643892</v>
          </cell>
          <cell r="G265">
            <v>1.042852446884093</v>
          </cell>
          <cell r="H265">
            <v>1.0306204084182371</v>
          </cell>
          <cell r="I265">
            <v>1</v>
          </cell>
          <cell r="J265">
            <v>0.99676601226947315</v>
          </cell>
          <cell r="K265">
            <v>0.98441767447311257</v>
          </cell>
          <cell r="L265">
            <v>0.98441767447311257</v>
          </cell>
          <cell r="M265">
            <v>1.0109350532992043</v>
          </cell>
          <cell r="N265">
            <v>1.0238956579181089</v>
          </cell>
          <cell r="O265">
            <v>0.95586883117202537</v>
          </cell>
          <cell r="P265">
            <v>0.98812049326133489</v>
          </cell>
          <cell r="Q265">
            <v>1.0073364965226228</v>
          </cell>
          <cell r="R265">
            <v>0.9504657844109069</v>
          </cell>
          <cell r="S265">
            <v>1.0009899509183608</v>
          </cell>
          <cell r="T265">
            <v>1.0048912174813491</v>
          </cell>
          <cell r="U265">
            <v>1.0627437524861472</v>
          </cell>
          <cell r="V265">
            <v>0.95555758886593434</v>
          </cell>
          <cell r="W265">
            <v>0.92934147791041632</v>
          </cell>
          <cell r="X265">
            <v>0.91746785647481288</v>
          </cell>
          <cell r="Y265">
            <v>0.93116649526470896</v>
          </cell>
          <cell r="Z265">
            <v>0.9954807716569859</v>
          </cell>
        </row>
        <row r="266">
          <cell r="C266">
            <v>1.0500397876321905</v>
          </cell>
          <cell r="D266">
            <v>1.0581227529968344</v>
          </cell>
          <cell r="E266">
            <v>1.025482852117634</v>
          </cell>
          <cell r="F266">
            <v>0.99123986001172593</v>
          </cell>
          <cell r="G266">
            <v>1.046235961145674</v>
          </cell>
          <cell r="H266">
            <v>1.033964236071496</v>
          </cell>
          <cell r="I266">
            <v>1.0032444803401388</v>
          </cell>
          <cell r="J266">
            <v>1</v>
          </cell>
          <cell r="K266">
            <v>0.98761159826442568</v>
          </cell>
          <cell r="L266">
            <v>0.98761159826442568</v>
          </cell>
          <cell r="M266">
            <v>1.0142150122047908</v>
          </cell>
          <cell r="N266">
            <v>1.0272176672505775</v>
          </cell>
          <cell r="O266">
            <v>0.95897012880251442</v>
          </cell>
          <cell r="P266">
            <v>0.9913264307754095</v>
          </cell>
          <cell r="Q266">
            <v>1.0106047799814948</v>
          </cell>
          <cell r="R266">
            <v>0.95354955196240265</v>
          </cell>
          <cell r="S266">
            <v>1.0042376431347919</v>
          </cell>
          <cell r="T266">
            <v>1.0081515672804455</v>
          </cell>
          <cell r="U266">
            <v>1.0661918036976936</v>
          </cell>
          <cell r="V266">
            <v>0.95865787667688029</v>
          </cell>
          <cell r="W266">
            <v>0.93235670806477211</v>
          </cell>
          <cell r="X266">
            <v>0.92044456289785459</v>
          </cell>
          <cell r="Y266">
            <v>0.93418764665199117</v>
          </cell>
          <cell r="Z266">
            <v>0.99871058944961311</v>
          </cell>
        </row>
        <row r="267">
          <cell r="C267">
            <v>1.0632112760496866</v>
          </cell>
          <cell r="D267">
            <v>1.0713956325101093</v>
          </cell>
          <cell r="E267">
            <v>1.0383463032631057</v>
          </cell>
          <cell r="F267">
            <v>1.0036737739346888</v>
          </cell>
          <cell r="G267">
            <v>1.0593597351269179</v>
          </cell>
          <cell r="H267">
            <v>1.0469340759955916</v>
          </cell>
          <cell r="I267">
            <v>1.0158289778119105</v>
          </cell>
          <cell r="J267">
            <v>1.0125437993613533</v>
          </cell>
          <cell r="K267">
            <v>1</v>
          </cell>
          <cell r="L267">
            <v>1</v>
          </cell>
          <cell r="M267">
            <v>1.0269371218271601</v>
          </cell>
          <cell r="N267">
            <v>1.0401028795690062</v>
          </cell>
          <cell r="O267">
            <v>0.97099925769174422</v>
          </cell>
          <cell r="P267">
            <v>1.0037614306246627</v>
          </cell>
          <cell r="Q267">
            <v>1.023281603575207</v>
          </cell>
          <cell r="R267">
            <v>0.96551068622332725</v>
          </cell>
          <cell r="S267">
            <v>1.0168345986413929</v>
          </cell>
          <cell r="T267">
            <v>1.0207976182662453</v>
          </cell>
          <cell r="U267">
            <v>1.079565899763997</v>
          </cell>
          <cell r="V267">
            <v>0.97068308873809594</v>
          </cell>
          <cell r="W267">
            <v>0.94405200354394847</v>
          </cell>
          <cell r="X267">
            <v>0.93199043481809374</v>
          </cell>
          <cell r="Y267">
            <v>0.94590590905744854</v>
          </cell>
          <cell r="Z267">
            <v>1.011238214703728</v>
          </cell>
        </row>
        <row r="268">
          <cell r="C268">
            <v>1.0632112760496866</v>
          </cell>
          <cell r="D268">
            <v>1.0713956325101093</v>
          </cell>
          <cell r="E268">
            <v>1.0383463032631057</v>
          </cell>
          <cell r="F268">
            <v>1.0036737739346888</v>
          </cell>
          <cell r="G268">
            <v>1.0593597351269179</v>
          </cell>
          <cell r="H268">
            <v>1.0469340759955916</v>
          </cell>
          <cell r="I268">
            <v>1.0158289778119105</v>
          </cell>
          <cell r="J268">
            <v>1.0125437993613533</v>
          </cell>
          <cell r="K268">
            <v>1</v>
          </cell>
          <cell r="L268">
            <v>1</v>
          </cell>
          <cell r="M268">
            <v>1.0269371218271601</v>
          </cell>
          <cell r="N268">
            <v>1.0401028795690062</v>
          </cell>
          <cell r="O268">
            <v>0.97099925769174422</v>
          </cell>
          <cell r="P268">
            <v>1.0037614306246627</v>
          </cell>
          <cell r="Q268">
            <v>1.023281603575207</v>
          </cell>
          <cell r="R268">
            <v>0.96551068622332725</v>
          </cell>
          <cell r="S268">
            <v>1.0168345986413929</v>
          </cell>
          <cell r="T268">
            <v>1.0207976182662453</v>
          </cell>
          <cell r="U268">
            <v>1.079565899763997</v>
          </cell>
          <cell r="V268">
            <v>0.97068308873809594</v>
          </cell>
          <cell r="W268">
            <v>0.94405200354394847</v>
          </cell>
          <cell r="X268">
            <v>0.93199043481809374</v>
          </cell>
          <cell r="Y268">
            <v>0.94590590905744854</v>
          </cell>
          <cell r="Z268">
            <v>1.011238214703728</v>
          </cell>
        </row>
        <row r="269">
          <cell r="C269">
            <v>1.035322663336959</v>
          </cell>
          <cell r="D269">
            <v>1.0432923396554672</v>
          </cell>
          <cell r="E269">
            <v>1.0111099123728686</v>
          </cell>
          <cell r="F269">
            <v>0.97734686243391389</v>
          </cell>
          <cell r="G269">
            <v>1.0315721504370885</v>
          </cell>
          <cell r="H269">
            <v>1.0194724231341956</v>
          </cell>
          <cell r="I269">
            <v>0.98918322867179487</v>
          </cell>
          <cell r="J269">
            <v>0.98598422224702731</v>
          </cell>
          <cell r="K269">
            <v>0.97376945359689338</v>
          </cell>
          <cell r="L269">
            <v>0.97376945359689338</v>
          </cell>
          <cell r="M269">
            <v>1</v>
          </cell>
          <cell r="N269">
            <v>1.0128204127224665</v>
          </cell>
          <cell r="O269">
            <v>0.94552941660547873</v>
          </cell>
          <cell r="P269">
            <v>0.97743221984101369</v>
          </cell>
          <cell r="Q269">
            <v>0.99644036798918223</v>
          </cell>
          <cell r="R269">
            <v>0.94018481336565096</v>
          </cell>
          <cell r="S269">
            <v>0.99016247151744563</v>
          </cell>
          <cell r="T269">
            <v>0.99402153897213164</v>
          </cell>
          <cell r="U269">
            <v>1.0512482963350258</v>
          </cell>
          <cell r="V269">
            <v>0.94522154093624045</v>
          </cell>
          <cell r="W269">
            <v>0.91928900365804311</v>
          </cell>
          <cell r="X269">
            <v>0.90754381647034621</v>
          </cell>
          <cell r="Y269">
            <v>0.92109428021694428</v>
          </cell>
          <cell r="Z269">
            <v>0.98471288378834709</v>
          </cell>
        </row>
        <row r="270">
          <cell r="C270">
            <v>1.0222174141948881</v>
          </cell>
          <cell r="D270">
            <v>1.0300862093123617</v>
          </cell>
          <cell r="E270">
            <v>0.99831115138665105</v>
          </cell>
          <cell r="F270">
            <v>0.96497547853207311</v>
          </cell>
          <cell r="G270">
            <v>1.0185143757758766</v>
          </cell>
          <cell r="H270">
            <v>1.0065678083973926</v>
          </cell>
          <cell r="I270">
            <v>0.97666201850421364</v>
          </cell>
          <cell r="J270">
            <v>0.97350350551949949</v>
          </cell>
          <cell r="K270">
            <v>0.96144335300213402</v>
          </cell>
          <cell r="L270">
            <v>0.96144335300213402</v>
          </cell>
          <cell r="M270">
            <v>0.98734186973186577</v>
          </cell>
          <cell r="N270">
            <v>1</v>
          </cell>
          <cell r="O270">
            <v>0.93356078207773363</v>
          </cell>
          <cell r="P270">
            <v>0.96505975547399458</v>
          </cell>
          <cell r="Q270">
            <v>0.98382729600674756</v>
          </cell>
          <cell r="R270">
            <v>0.92828383152194704</v>
          </cell>
          <cell r="S270">
            <v>0.97762886596636012</v>
          </cell>
          <cell r="T270">
            <v>0.98143908484249121</v>
          </cell>
          <cell r="U270">
            <v>1.0379414584558628</v>
          </cell>
          <cell r="V270">
            <v>0.9332568035388229</v>
          </cell>
          <cell r="W270">
            <v>0.90765252369567628</v>
          </cell>
          <cell r="X270">
            <v>0.89605600861742485</v>
          </cell>
          <cell r="Y270">
            <v>0.90943494882872489</v>
          </cell>
          <cell r="Z270">
            <v>0.97224825982864405</v>
          </cell>
        </row>
        <row r="271">
          <cell r="C271">
            <v>1.0949661059238587</v>
          </cell>
          <cell r="D271">
            <v>1.1033949037788424</v>
          </cell>
          <cell r="E271">
            <v>1.0693584933643088</v>
          </cell>
          <cell r="F271">
            <v>1.0336504029061964</v>
          </cell>
          <cell r="G271">
            <v>1.090999531395342</v>
          </cell>
          <cell r="H271">
            <v>1.0782027562867138</v>
          </cell>
          <cell r="I271">
            <v>1.0461686450994159</v>
          </cell>
          <cell r="J271">
            <v>1.0427853485371024</v>
          </cell>
          <cell r="K271">
            <v>1.0298669047154538</v>
          </cell>
          <cell r="L271">
            <v>1.0298669047154538</v>
          </cell>
          <cell r="M271">
            <v>1.0576085549935343</v>
          </cell>
          <cell r="N271">
            <v>1.0711675331673629</v>
          </cell>
          <cell r="O271">
            <v>1</v>
          </cell>
          <cell r="P271">
            <v>1.0337406776301772</v>
          </cell>
          <cell r="Q271">
            <v>1.0538438577262648</v>
          </cell>
          <cell r="R271">
            <v>0.99434750189051191</v>
          </cell>
          <cell r="S271">
            <v>1.0472043007103924</v>
          </cell>
          <cell r="T271">
            <v>1.0512856834647655</v>
          </cell>
          <cell r="U271">
            <v>1.1118091916263015</v>
          </cell>
          <cell r="V271">
            <v>0.99967438805833919</v>
          </cell>
          <cell r="W271">
            <v>0.97224791478022887</v>
          </cell>
          <cell r="X271">
            <v>0.95982610433052029</v>
          </cell>
          <cell r="Y271">
            <v>0.97415719071305218</v>
          </cell>
          <cell r="Z271">
            <v>1.0414407701069099</v>
          </cell>
        </row>
        <row r="272">
          <cell r="C272">
            <v>1.0592270669216957</v>
          </cell>
          <cell r="D272">
            <v>1.067380753854386</v>
          </cell>
          <cell r="E272">
            <v>1.0344552715249482</v>
          </cell>
          <cell r="F272">
            <v>0.99991267178903342</v>
          </cell>
          <cell r="G272">
            <v>1.0553899590141207</v>
          </cell>
          <cell r="H272">
            <v>1.0430108629936714</v>
          </cell>
          <cell r="I272">
            <v>1.0120223260418943</v>
          </cell>
          <cell r="J272">
            <v>1.0087494582564556</v>
          </cell>
          <cell r="K272">
            <v>0.99625266471703156</v>
          </cell>
          <cell r="L272">
            <v>0.99625266471703156</v>
          </cell>
          <cell r="M272">
            <v>1.0230888441171471</v>
          </cell>
          <cell r="N272">
            <v>1.0362052653504801</v>
          </cell>
          <cell r="O272">
            <v>0.9673605979136598</v>
          </cell>
          <cell r="P272">
            <v>1</v>
          </cell>
          <cell r="Q272">
            <v>1.0194470243177172</v>
          </cell>
          <cell r="R272">
            <v>0.96189259396275961</v>
          </cell>
          <cell r="S272">
            <v>1.0130241784729612</v>
          </cell>
          <cell r="T272">
            <v>1.016972347334546</v>
          </cell>
          <cell r="U272">
            <v>1.0755204043775217</v>
          </cell>
          <cell r="V272">
            <v>0.96704561375108689</v>
          </cell>
          <cell r="W272">
            <v>0.94051432416211123</v>
          </cell>
          <cell r="X272">
            <v>0.92849795417831082</v>
          </cell>
          <cell r="Y272">
            <v>0.94236128247006923</v>
          </cell>
          <cell r="Z272">
            <v>1.0074487660622826</v>
          </cell>
        </row>
        <row r="273">
          <cell r="C273">
            <v>1.0390211964477527</v>
          </cell>
          <cell r="D273">
            <v>1.0470193432255583</v>
          </cell>
          <cell r="E273">
            <v>1.0147219491049821</v>
          </cell>
          <cell r="F273">
            <v>0.98083828579345989</v>
          </cell>
          <cell r="G273">
            <v>1.0352572854096651</v>
          </cell>
          <cell r="H273">
            <v>1.0231143336670434</v>
          </cell>
          <cell r="I273">
            <v>0.9927169356536284</v>
          </cell>
          <cell r="J273">
            <v>0.98950650126383843</v>
          </cell>
          <cell r="K273">
            <v>0.97724809720621941</v>
          </cell>
          <cell r="L273">
            <v>0.97724809720621941</v>
          </cell>
          <cell r="M273">
            <v>1.0035723482560237</v>
          </cell>
          <cell r="N273">
            <v>1.0164385599575207</v>
          </cell>
          <cell r="O273">
            <v>0.94890717696790849</v>
          </cell>
          <cell r="P273">
            <v>0.98092394812694417</v>
          </cell>
          <cell r="Q273">
            <v>1</v>
          </cell>
          <cell r="R273">
            <v>0.94354348094401774</v>
          </cell>
          <cell r="S273">
            <v>0.9936996766957511</v>
          </cell>
          <cell r="T273">
            <v>0.9975725300833288</v>
          </cell>
          <cell r="U273">
            <v>1.0550037213530861</v>
          </cell>
          <cell r="V273">
            <v>0.94859820145956009</v>
          </cell>
          <cell r="W273">
            <v>0.92257302412704267</v>
          </cell>
          <cell r="X273">
            <v>0.91078587904037922</v>
          </cell>
          <cell r="Y273">
            <v>0.92438474976251073</v>
          </cell>
          <cell r="Z273">
            <v>0.98823062114143245</v>
          </cell>
        </row>
        <row r="274">
          <cell r="C274">
            <v>1.1011905836159339</v>
          </cell>
          <cell r="D274">
            <v>1.1096672960720504</v>
          </cell>
          <cell r="E274">
            <v>1.0754374012417003</v>
          </cell>
          <cell r="F274">
            <v>1.0395263234844552</v>
          </cell>
          <cell r="G274">
            <v>1.0972014605769811</v>
          </cell>
          <cell r="H274">
            <v>1.0843319405306207</v>
          </cell>
          <cell r="I274">
            <v>1.0521157272587083</v>
          </cell>
          <cell r="J274">
            <v>1.0487131979056594</v>
          </cell>
          <cell r="K274">
            <v>1.0357213175046052</v>
          </cell>
          <cell r="L274">
            <v>1.0357213175046052</v>
          </cell>
          <cell r="M274">
            <v>1.0636206688132135</v>
          </cell>
          <cell r="N274">
            <v>1.0772567247675446</v>
          </cell>
          <cell r="O274">
            <v>1.0056846304724869</v>
          </cell>
          <cell r="P274">
            <v>1.0396171113868828</v>
          </cell>
          <cell r="Q274">
            <v>1.0598345706331387</v>
          </cell>
          <cell r="R274">
            <v>1</v>
          </cell>
          <cell r="S274">
            <v>1.0531572701891301</v>
          </cell>
          <cell r="T274">
            <v>1.0572618540962784</v>
          </cell>
          <cell r="U274">
            <v>1.1181294160366113</v>
          </cell>
          <cell r="V274">
            <v>1.0053571675472603</v>
          </cell>
          <cell r="W274">
            <v>0.97777478490340042</v>
          </cell>
          <cell r="X274">
            <v>0.9652823610514859</v>
          </cell>
          <cell r="Y274">
            <v>0.97969491436437184</v>
          </cell>
          <cell r="Z274">
            <v>1.04736097604395</v>
          </cell>
        </row>
        <row r="275">
          <cell r="C275">
            <v>1.045608870380943</v>
          </cell>
          <cell r="D275">
            <v>1.053657727561214</v>
          </cell>
          <cell r="E275">
            <v>1.0211555592723289</v>
          </cell>
          <cell r="F275">
            <v>0.98705706441904273</v>
          </cell>
          <cell r="G275">
            <v>1.0418210951341971</v>
          </cell>
          <cell r="H275">
            <v>1.029601153810477</v>
          </cell>
          <cell r="I275">
            <v>0.99901102811526465</v>
          </cell>
          <cell r="J275">
            <v>0.99578023870767896</v>
          </cell>
          <cell r="K275">
            <v>0.98344411307022206</v>
          </cell>
          <cell r="L275">
            <v>0.98344411307022206</v>
          </cell>
          <cell r="M275">
            <v>1.0099352669541981</v>
          </cell>
          <cell r="N275">
            <v>1.0228830538995253</v>
          </cell>
          <cell r="O275">
            <v>0.95492350377250135</v>
          </cell>
          <cell r="P275">
            <v>0.98714326987476864</v>
          </cell>
          <cell r="Q275">
            <v>1.0063402690490941</v>
          </cell>
          <cell r="R275">
            <v>0.94952580047272162</v>
          </cell>
          <cell r="S275">
            <v>1</v>
          </cell>
          <cell r="T275">
            <v>1.0038974083200425</v>
          </cell>
          <cell r="U275">
            <v>1.0616927287942601</v>
          </cell>
          <cell r="V275">
            <v>0.95461256927630045</v>
          </cell>
          <cell r="W275">
            <v>0.92842238531744448</v>
          </cell>
          <cell r="X275">
            <v>0.91656050655961085</v>
          </cell>
          <cell r="Y275">
            <v>0.93024559778088456</v>
          </cell>
          <cell r="Z275">
            <v>0.99449626916202249</v>
          </cell>
        </row>
        <row r="276">
          <cell r="C276">
            <v>1.0415495265902737</v>
          </cell>
          <cell r="D276">
            <v>1.0495671358734178</v>
          </cell>
          <cell r="E276">
            <v>1.0171911500211628</v>
          </cell>
          <cell r="F276">
            <v>0.98322503498720937</v>
          </cell>
          <cell r="G276">
            <v>1.0377764565381411</v>
          </cell>
          <cell r="H276">
            <v>1.0256039564176662</v>
          </cell>
          <cell r="I276">
            <v>0.99513259007914467</v>
          </cell>
          <cell r="J276">
            <v>0.99191434349258134</v>
          </cell>
          <cell r="K276">
            <v>0.97962611011811673</v>
          </cell>
          <cell r="L276">
            <v>0.97962611011811673</v>
          </cell>
          <cell r="M276">
            <v>1.0060144179914354</v>
          </cell>
          <cell r="N276">
            <v>1.0189119380348375</v>
          </cell>
          <cell r="O276">
            <v>0.9512162257401422</v>
          </cell>
          <cell r="P276">
            <v>0.98331090576943414</v>
          </cell>
          <cell r="Q276">
            <v>1.0024333768658089</v>
          </cell>
          <cell r="R276">
            <v>0.94583947782243172</v>
          </cell>
          <cell r="S276">
            <v>0.99611772250058439</v>
          </cell>
          <cell r="T276">
            <v>1</v>
          </cell>
          <cell r="U276">
            <v>1.0575709430019691</v>
          </cell>
          <cell r="V276">
            <v>0.95090649837793972</v>
          </cell>
          <cell r="W276">
            <v>0.92481799198097281</v>
          </cell>
          <cell r="X276">
            <v>0.91300216432814141</v>
          </cell>
          <cell r="Y276">
            <v>0.92663412622768937</v>
          </cell>
          <cell r="Z276">
            <v>0.9906353586730019</v>
          </cell>
        </row>
        <row r="277">
          <cell r="C277">
            <v>0.9848507407302457</v>
          </cell>
          <cell r="D277">
            <v>0.99243189576877744</v>
          </cell>
          <cell r="E277">
            <v>0.96181836003721299</v>
          </cell>
          <cell r="F277">
            <v>0.92970125691641547</v>
          </cell>
          <cell r="G277">
            <v>0.98128306512692165</v>
          </cell>
          <cell r="H277">
            <v>0.9697731988611914</v>
          </cell>
          <cell r="I277">
            <v>0.94096060095449496</v>
          </cell>
          <cell r="J277">
            <v>0.93791754591609899</v>
          </cell>
          <cell r="K277">
            <v>0.9262982465624463</v>
          </cell>
          <cell r="L277">
            <v>0.9262982465624463</v>
          </cell>
          <cell r="M277">
            <v>0.95125005527838369</v>
          </cell>
          <cell r="N277">
            <v>0.96344547358932164</v>
          </cell>
          <cell r="O277">
            <v>0.89943490981329965</v>
          </cell>
          <cell r="P277">
            <v>0.92978245315463759</v>
          </cell>
          <cell r="Q277">
            <v>0.9478639551313226</v>
          </cell>
          <cell r="R277">
            <v>0.89435085568597239</v>
          </cell>
          <cell r="S277">
            <v>0.94189210576555127</v>
          </cell>
          <cell r="T277">
            <v>0.94556304389514434</v>
          </cell>
          <cell r="U277">
            <v>1</v>
          </cell>
          <cell r="V277">
            <v>0.89914204306591772</v>
          </cell>
          <cell r="W277">
            <v>0.87447371554652376</v>
          </cell>
          <cell r="X277">
            <v>0.86330110558497219</v>
          </cell>
          <cell r="Y277">
            <v>0.87619098497297132</v>
          </cell>
          <cell r="Z277">
            <v>0.93670818513700183</v>
          </cell>
        </row>
        <row r="278">
          <cell r="C278">
            <v>1.0953227560932155</v>
          </cell>
          <cell r="D278">
            <v>1.1037542993593732</v>
          </cell>
          <cell r="E278">
            <v>1.0697068026733352</v>
          </cell>
          <cell r="F278">
            <v>1.0339870814474386</v>
          </cell>
          <cell r="G278">
            <v>1.0913548895799792</v>
          </cell>
          <cell r="H278">
            <v>1.0785539463313647</v>
          </cell>
          <cell r="I278">
            <v>1.0465094010574605</v>
          </cell>
          <cell r="J278">
            <v>1.0431250024945597</v>
          </cell>
          <cell r="K278">
            <v>1.0302023509032352</v>
          </cell>
          <cell r="L278">
            <v>1.0302023509032352</v>
          </cell>
          <cell r="M278">
            <v>1.0579530371361423</v>
          </cell>
          <cell r="N278">
            <v>1.0715164317132144</v>
          </cell>
          <cell r="O278">
            <v>1.000325717999331</v>
          </cell>
          <cell r="P278">
            <v>1.0340773855755219</v>
          </cell>
          <cell r="Q278">
            <v>1.0541871136392105</v>
          </cell>
          <cell r="R278">
            <v>0.99467137876946754</v>
          </cell>
          <cell r="S278">
            <v>1.0475453940001105</v>
          </cell>
          <cell r="T278">
            <v>1.0516281061343089</v>
          </cell>
          <cell r="U278">
            <v>1.1121713278918359</v>
          </cell>
          <cell r="V278">
            <v>1</v>
          </cell>
          <cell r="W278">
            <v>0.97256459342588486</v>
          </cell>
          <cell r="X278">
            <v>0.96013873696892849</v>
          </cell>
          <cell r="Y278">
            <v>0.97447449124424512</v>
          </cell>
          <cell r="Z278">
            <v>1.0417799861109709</v>
          </cell>
        </row>
        <row r="279">
          <cell r="C279">
            <v>1.1262210895781346</v>
          </cell>
          <cell r="D279">
            <v>1.1348904811261626</v>
          </cell>
          <cell r="E279">
            <v>1.0998825269849317</v>
          </cell>
          <cell r="F279">
            <v>1.06315517595103</v>
          </cell>
          <cell r="G279">
            <v>1.1221412921641043</v>
          </cell>
          <cell r="H279">
            <v>1.1089792427381397</v>
          </cell>
          <cell r="I279">
            <v>1.0760307419490802</v>
          </cell>
          <cell r="J279">
            <v>1.0725508717319472</v>
          </cell>
          <cell r="K279">
            <v>1.0592636806510913</v>
          </cell>
          <cell r="L279">
            <v>1.0592636806510913</v>
          </cell>
          <cell r="M279">
            <v>1.0877971954638759</v>
          </cell>
          <cell r="N279">
            <v>1.1017432044680644</v>
          </cell>
          <cell r="O279">
            <v>1.0285442476120346</v>
          </cell>
          <cell r="P279">
            <v>1.0632480274990852</v>
          </cell>
          <cell r="Q279">
            <v>1.0839250377456249</v>
          </cell>
          <cell r="R279">
            <v>1.0227304031968827</v>
          </cell>
          <cell r="S279">
            <v>1.0770959595702572</v>
          </cell>
          <cell r="T279">
            <v>1.0812938423245706</v>
          </cell>
          <cell r="U279">
            <v>1.1435449484894185</v>
          </cell>
          <cell r="V279">
            <v>1.0282093413224855</v>
          </cell>
          <cell r="W279">
            <v>1</v>
          </cell>
          <cell r="X279">
            <v>0.9872236183170251</v>
          </cell>
          <cell r="Y279">
            <v>1.0019637747778094</v>
          </cell>
          <cell r="Z279">
            <v>1.0711679133221095</v>
          </cell>
        </row>
        <row r="280">
          <cell r="C280">
            <v>1.140796339028098</v>
          </cell>
          <cell r="D280">
            <v>1.1495779275022546</v>
          </cell>
          <cell r="E280">
            <v>1.1141169098648214</v>
          </cell>
          <cell r="F280">
            <v>1.0769142433640817</v>
          </cell>
          <cell r="G280">
            <v>1.1366637419767984</v>
          </cell>
          <cell r="H280">
            <v>1.1233313528587152</v>
          </cell>
          <cell r="I280">
            <v>1.0899564414630289</v>
          </cell>
          <cell r="J280">
            <v>1.0864315357045289</v>
          </cell>
          <cell r="K280">
            <v>1.0729723853820241</v>
          </cell>
          <cell r="L280">
            <v>1.0729723853820241</v>
          </cell>
          <cell r="M280">
            <v>1.1018751732442384</v>
          </cell>
          <cell r="N280">
            <v>1.1160016677338687</v>
          </cell>
          <cell r="O280">
            <v>1.0418553897296856</v>
          </cell>
          <cell r="P280">
            <v>1.0770082965718175</v>
          </cell>
          <cell r="Q280">
            <v>1.0979529031056328</v>
          </cell>
          <cell r="R280">
            <v>1.0359663041088785</v>
          </cell>
          <cell r="S280">
            <v>1.0910354448432287</v>
          </cell>
          <cell r="T280">
            <v>1.0952876554634221</v>
          </cell>
          <cell r="U280">
            <v>1.1583443986468669</v>
          </cell>
          <cell r="V280">
            <v>1.0415161491733058</v>
          </cell>
          <cell r="W280">
            <v>1.0129417301672294</v>
          </cell>
          <cell r="X280">
            <v>1</v>
          </cell>
          <cell r="Y280">
            <v>1.0149309195883225</v>
          </cell>
          <cell r="Z280">
            <v>1.0850306794201185</v>
          </cell>
        </row>
        <row r="281">
          <cell r="C281">
            <v>1.1240137796677128</v>
          </cell>
          <cell r="D281">
            <v>1.1326661798504944</v>
          </cell>
          <cell r="E281">
            <v>1.0977268387061561</v>
          </cell>
          <cell r="F281">
            <v>1.0610714705596918</v>
          </cell>
          <cell r="G281">
            <v>1.119941978354402</v>
          </cell>
          <cell r="H281">
            <v>1.1068057255703296</v>
          </cell>
          <cell r="I281">
            <v>1.073921801402147</v>
          </cell>
          <cell r="J281">
            <v>1.0704487514728671</v>
          </cell>
          <cell r="K281">
            <v>1.0571876023022773</v>
          </cell>
          <cell r="L281">
            <v>1.0571876023022773</v>
          </cell>
          <cell r="M281">
            <v>1.0856651935396571</v>
          </cell>
          <cell r="N281">
            <v>1.0995838693992519</v>
          </cell>
          <cell r="O281">
            <v>1.0265283770764262</v>
          </cell>
          <cell r="P281">
            <v>1.0611641401255907</v>
          </cell>
          <cell r="Q281">
            <v>1.0818006249637027</v>
          </cell>
          <cell r="R281">
            <v>1.0207259273656659</v>
          </cell>
          <cell r="S281">
            <v>1.0749849312756927</v>
          </cell>
          <cell r="T281">
            <v>1.0791745864907671</v>
          </cell>
          <cell r="U281">
            <v>1.1413036850988005</v>
          </cell>
          <cell r="V281">
            <v>1.0261941271783963</v>
          </cell>
          <cell r="W281">
            <v>0.99804007407528783</v>
          </cell>
          <cell r="X281">
            <v>0.98528873315399745</v>
          </cell>
          <cell r="Y281">
            <v>1</v>
          </cell>
          <cell r="Z281">
            <v>1.0690685035590697</v>
          </cell>
        </row>
        <row r="282">
          <cell r="C282">
            <v>1.0513954680413118</v>
          </cell>
          <cell r="D282">
            <v>1.0594888691226987</v>
          </cell>
          <cell r="E282">
            <v>1.0268068276744466</v>
          </cell>
          <cell r="F282">
            <v>0.99251962528803839</v>
          </cell>
          <cell r="G282">
            <v>1.0475867305284627</v>
          </cell>
          <cell r="H282">
            <v>1.0352991617334417</v>
          </cell>
          <cell r="I282">
            <v>1.0045397444849606</v>
          </cell>
          <cell r="J282">
            <v>1.0012910752764697</v>
          </cell>
          <cell r="K282">
            <v>0.98888667918169959</v>
          </cell>
          <cell r="L282">
            <v>0.98888667918169959</v>
          </cell>
          <cell r="M282">
            <v>1.0155244401320729</v>
          </cell>
          <cell r="N282">
            <v>1.0285438825843176</v>
          </cell>
          <cell r="O282">
            <v>0.96020823142668421</v>
          </cell>
          <cell r="P282">
            <v>0.99260630782109449</v>
          </cell>
          <cell r="Q282">
            <v>1.0119095468272108</v>
          </cell>
          <cell r="R282">
            <v>0.95478065621383001</v>
          </cell>
          <cell r="S282">
            <v>1.0055341895275434</v>
          </cell>
          <cell r="T282">
            <v>1.0094531668438953</v>
          </cell>
          <cell r="U282">
            <v>1.0675683375754224</v>
          </cell>
          <cell r="V282">
            <v>0.95989557616005072</v>
          </cell>
          <cell r="W282">
            <v>0.93356045075940519</v>
          </cell>
          <cell r="X282">
            <v>0.92163292611637293</v>
          </cell>
          <cell r="Y282">
            <v>0.93539375322616702</v>
          </cell>
          <cell r="Z282">
            <v>1</v>
          </cell>
        </row>
        <row r="287">
          <cell r="C287">
            <v>1</v>
          </cell>
          <cell r="D287">
            <v>1.0076977705605525</v>
          </cell>
          <cell r="E287">
            <v>0.97661332855783334</v>
          </cell>
          <cell r="F287">
            <v>0.94400219085692305</v>
          </cell>
          <cell r="G287">
            <v>0.99637744537748052</v>
          </cell>
          <cell r="H287">
            <v>0.98469053101602522</v>
          </cell>
          <cell r="I287">
            <v>0.95543472938528007</v>
          </cell>
          <cell r="J287">
            <v>0.95234486519312878</v>
          </cell>
          <cell r="K287">
            <v>0.94054683441230502</v>
          </cell>
          <cell r="L287">
            <v>0.94054683441230502</v>
          </cell>
          <cell r="M287">
            <v>0.96588245907501902</v>
          </cell>
          <cell r="N287">
            <v>0.97826547084175153</v>
          </cell>
          <cell r="O287">
            <v>0.913270278038668</v>
          </cell>
          <cell r="P287">
            <v>0.94408463607919291</v>
          </cell>
          <cell r="Q287">
            <v>0.96244427295500823</v>
          </cell>
          <cell r="R287">
            <v>0.90810801951860276</v>
          </cell>
          <cell r="S287">
            <v>0.95638056287306883</v>
          </cell>
          <cell r="T287">
            <v>0.96010796843593738</v>
          </cell>
          <cell r="U287">
            <v>1.0153822895624991</v>
          </cell>
          <cell r="V287">
            <v>0.91297290633017469</v>
          </cell>
          <cell r="W287">
            <v>0.88792512345385477</v>
          </cell>
          <cell r="X287">
            <v>0.87658065317070577</v>
          </cell>
          <cell r="Y287">
            <v>0.88966880841587681</v>
          </cell>
          <cell r="Z287">
            <v>0.95111690167634211</v>
          </cell>
        </row>
        <row r="288">
          <cell r="C288">
            <v>0.99236103245889828</v>
          </cell>
          <cell r="D288">
            <v>1</v>
          </cell>
          <cell r="E288">
            <v>0.96915301104077278</v>
          </cell>
          <cell r="F288">
            <v>0.9367909887622381</v>
          </cell>
          <cell r="G288">
            <v>0.98876615041355609</v>
          </cell>
          <cell r="H288">
            <v>0.97716851201156363</v>
          </cell>
          <cell r="I288">
            <v>0.94813619449986464</v>
          </cell>
          <cell r="J288">
            <v>0.94506993367998371</v>
          </cell>
          <cell r="K288">
            <v>0.93336202767334342</v>
          </cell>
          <cell r="L288">
            <v>0.93336202767334342</v>
          </cell>
          <cell r="M288">
            <v>0.95850411432162552</v>
          </cell>
          <cell r="N288">
            <v>0.97079253266341092</v>
          </cell>
          <cell r="O288">
            <v>0.90629383602847768</v>
          </cell>
          <cell r="P288">
            <v>0.93687280418813113</v>
          </cell>
          <cell r="Q288">
            <v>0.95509219239378562</v>
          </cell>
          <cell r="R288">
            <v>0.90117101183368598</v>
          </cell>
          <cell r="S288">
            <v>0.94907480279634093</v>
          </cell>
          <cell r="T288">
            <v>0.95277373482910221</v>
          </cell>
          <cell r="U288">
            <v>1.0076258172107215</v>
          </cell>
          <cell r="V288">
            <v>0.90599873593281322</v>
          </cell>
          <cell r="W288">
            <v>0.88114229225686214</v>
          </cell>
          <cell r="X288">
            <v>0.86988448201397706</v>
          </cell>
          <cell r="Y288">
            <v>0.88287265726605735</v>
          </cell>
          <cell r="Z288">
            <v>0.94385135053664326</v>
          </cell>
        </row>
        <row r="289">
          <cell r="C289">
            <v>1.0239467051680544</v>
          </cell>
          <cell r="D289">
            <v>1.0318288119706718</v>
          </cell>
          <cell r="E289">
            <v>1</v>
          </cell>
          <cell r="F289">
            <v>0.9666079329993712</v>
          </cell>
          <cell r="G289">
            <v>1.0202374022980343</v>
          </cell>
          <cell r="H289">
            <v>1.008270624844041</v>
          </cell>
          <cell r="I289">
            <v>0.97831424315718918</v>
          </cell>
          <cell r="J289">
            <v>0.9751503868982192</v>
          </cell>
          <cell r="K289">
            <v>0.96306983215272324</v>
          </cell>
          <cell r="L289">
            <v>0.96306983215272324</v>
          </cell>
          <cell r="M289">
            <v>0.98901216154948379</v>
          </cell>
          <cell r="N289">
            <v>1.001691705648087</v>
          </cell>
          <cell r="O289">
            <v>0.935140092125607</v>
          </cell>
          <cell r="P289">
            <v>0.96669235251307117</v>
          </cell>
          <cell r="Q289">
            <v>0.98549164220014418</v>
          </cell>
          <cell r="R289">
            <v>0.92985421452276051</v>
          </cell>
          <cell r="S289">
            <v>0.97928272624064816</v>
          </cell>
          <cell r="T289">
            <v>0.98309939088557241</v>
          </cell>
          <cell r="U289">
            <v>1.0396973498835163</v>
          </cell>
          <cell r="V289">
            <v>0.93483559934448501</v>
          </cell>
          <cell r="W289">
            <v>0.9091880045965125</v>
          </cell>
          <cell r="X289">
            <v>0.89757187162820518</v>
          </cell>
          <cell r="Y289">
            <v>0.91097344506822608</v>
          </cell>
          <cell r="Z289">
            <v>0.97389301770113879</v>
          </cell>
        </row>
        <row r="290">
          <cell r="C290">
            <v>1.0593195754050577</v>
          </cell>
          <cell r="D290">
            <v>1.0674739744468278</v>
          </cell>
          <cell r="E290">
            <v>1.0345456165428042</v>
          </cell>
          <cell r="F290">
            <v>1</v>
          </cell>
          <cell r="G290">
            <v>1.0554821323804489</v>
          </cell>
          <cell r="H290">
            <v>1.0431019552212766</v>
          </cell>
          <cell r="I290">
            <v>1.0121107118596611</v>
          </cell>
          <cell r="J290">
            <v>1.0088375582355722</v>
          </cell>
          <cell r="K290">
            <v>0.99633967327821404</v>
          </cell>
          <cell r="L290">
            <v>0.99633967327821404</v>
          </cell>
          <cell r="M290">
            <v>1.0231781964385422</v>
          </cell>
          <cell r="N290">
            <v>1.0362957632055132</v>
          </cell>
          <cell r="O290">
            <v>0.96744508316198075</v>
          </cell>
          <cell r="P290">
            <v>1.000087335837849</v>
          </cell>
          <cell r="Q290">
            <v>1.0195360585777287</v>
          </cell>
          <cell r="R290">
            <v>0.96197660165837418</v>
          </cell>
          <cell r="S290">
            <v>1.0131126517883495</v>
          </cell>
          <cell r="T290">
            <v>1.0170611654665698</v>
          </cell>
          <cell r="U290">
            <v>1.0756143358531618</v>
          </cell>
          <cell r="V290">
            <v>0.96713007149000219</v>
          </cell>
          <cell r="W290">
            <v>0.94059646476862091</v>
          </cell>
          <cell r="X290">
            <v>0.92857904532508018</v>
          </cell>
          <cell r="Y290">
            <v>0.9424435843822303</v>
          </cell>
          <cell r="Z290">
            <v>1.0075367524443568</v>
          </cell>
        </row>
        <row r="291">
          <cell r="C291">
            <v>1.0036357252357786</v>
          </cell>
          <cell r="D291">
            <v>1.0113614827750175</v>
          </cell>
          <cell r="E291">
            <v>0.98016402628206878</v>
          </cell>
          <cell r="F291">
            <v>0.94743432344485179</v>
          </cell>
          <cell r="G291">
            <v>1</v>
          </cell>
          <cell r="H291">
            <v>0.98827059522907235</v>
          </cell>
          <cell r="I291">
            <v>0.95890842754204542</v>
          </cell>
          <cell r="J291">
            <v>0.95580732945267566</v>
          </cell>
          <cell r="K291">
            <v>0.94396640427360945</v>
          </cell>
          <cell r="L291">
            <v>0.94396640427360945</v>
          </cell>
          <cell r="M291">
            <v>0.96939414230627396</v>
          </cell>
          <cell r="N291">
            <v>0.98182217530138172</v>
          </cell>
          <cell r="O291">
            <v>0.91659067783561965</v>
          </cell>
          <cell r="P291">
            <v>0.94751706841529681</v>
          </cell>
          <cell r="Q291">
            <v>0.96594345588622121</v>
          </cell>
          <cell r="R291">
            <v>0.91140965076197944</v>
          </cell>
          <cell r="S291">
            <v>0.95985769982051461</v>
          </cell>
          <cell r="T291">
            <v>0.96359865720585203</v>
          </cell>
          <cell r="U291">
            <v>1.019073940576624</v>
          </cell>
          <cell r="V291">
            <v>0.91629222496530138</v>
          </cell>
          <cell r="W291">
            <v>0.89115337523267779</v>
          </cell>
          <cell r="X291">
            <v>0.8797676595726337</v>
          </cell>
          <cell r="Y291">
            <v>0.89290339975411948</v>
          </cell>
          <cell r="Z291">
            <v>0.95457490139794221</v>
          </cell>
        </row>
        <row r="292">
          <cell r="C292">
            <v>1.01554749284344</v>
          </cell>
          <cell r="D292">
            <v>1.0233649444366932</v>
          </cell>
          <cell r="E292">
            <v>0.99179721729439441</v>
          </cell>
          <cell r="F292">
            <v>0.95867905816346277</v>
          </cell>
          <cell r="G292">
            <v>1.011868616578852</v>
          </cell>
          <cell r="H292">
            <v>1</v>
          </cell>
          <cell r="I292">
            <v>0.97028934400277167</v>
          </cell>
          <cell r="J292">
            <v>0.96715144016920584</v>
          </cell>
          <cell r="K292">
            <v>0.95516997958925043</v>
          </cell>
          <cell r="L292">
            <v>0.95516997958925043</v>
          </cell>
          <cell r="M292">
            <v>0.9808995096950921</v>
          </cell>
          <cell r="N292">
            <v>0.99347504624864813</v>
          </cell>
          <cell r="O292">
            <v>0.92746934115060065</v>
          </cell>
          <cell r="P292">
            <v>0.95876278520223579</v>
          </cell>
          <cell r="Q292">
            <v>0.97740786840098604</v>
          </cell>
          <cell r="R292">
            <v>0.92222682245313869</v>
          </cell>
          <cell r="S292">
            <v>0.97124988282994307</v>
          </cell>
          <cell r="T292">
            <v>0.9750352402041248</v>
          </cell>
          <cell r="U292">
            <v>1.0311689384428278</v>
          </cell>
          <cell r="V292">
            <v>0.92716734605759765</v>
          </cell>
          <cell r="W292">
            <v>0.90173013295626414</v>
          </cell>
          <cell r="X292">
            <v>0.89020928460257531</v>
          </cell>
          <cell r="Y292">
            <v>0.90350092784775449</v>
          </cell>
          <cell r="Z292">
            <v>0.96590438489842978</v>
          </cell>
        </row>
        <row r="293">
          <cell r="C293">
            <v>1.046643971842423</v>
          </cell>
          <cell r="D293">
            <v>1.0547007969962514</v>
          </cell>
          <cell r="E293">
            <v>1.0221664531560199</v>
          </cell>
          <cell r="F293">
            <v>0.98803420246643892</v>
          </cell>
          <cell r="G293">
            <v>1.042852446884093</v>
          </cell>
          <cell r="H293">
            <v>1.0306204084182371</v>
          </cell>
          <cell r="I293">
            <v>1</v>
          </cell>
          <cell r="J293">
            <v>0.99676601226947315</v>
          </cell>
          <cell r="K293">
            <v>0.98441767447311257</v>
          </cell>
          <cell r="L293">
            <v>0.98441767447311257</v>
          </cell>
          <cell r="M293">
            <v>1.0109350532992043</v>
          </cell>
          <cell r="N293">
            <v>1.0238956579181089</v>
          </cell>
          <cell r="O293">
            <v>0.95586883117202537</v>
          </cell>
          <cell r="P293">
            <v>0.98812049326133489</v>
          </cell>
          <cell r="Q293">
            <v>1.0073364965226228</v>
          </cell>
          <cell r="R293">
            <v>0.9504657844109069</v>
          </cell>
          <cell r="S293">
            <v>1.0009899509183608</v>
          </cell>
          <cell r="T293">
            <v>1.0048912174813491</v>
          </cell>
          <cell r="U293">
            <v>1.0627437524861472</v>
          </cell>
          <cell r="V293">
            <v>0.95555758886593434</v>
          </cell>
          <cell r="W293">
            <v>0.92934147791041632</v>
          </cell>
          <cell r="X293">
            <v>0.91746785647481288</v>
          </cell>
          <cell r="Y293">
            <v>0.93116649526470896</v>
          </cell>
          <cell r="Z293">
            <v>0.9954807716569859</v>
          </cell>
        </row>
        <row r="294">
          <cell r="C294">
            <v>1.0500397876321905</v>
          </cell>
          <cell r="D294">
            <v>1.0581227529968344</v>
          </cell>
          <cell r="E294">
            <v>1.025482852117634</v>
          </cell>
          <cell r="F294">
            <v>0.99123986001172593</v>
          </cell>
          <cell r="G294">
            <v>1.046235961145674</v>
          </cell>
          <cell r="H294">
            <v>1.033964236071496</v>
          </cell>
          <cell r="I294">
            <v>1.0032444803401388</v>
          </cell>
          <cell r="J294">
            <v>1</v>
          </cell>
          <cell r="K294">
            <v>0.98761159826442568</v>
          </cell>
          <cell r="L294">
            <v>0.98761159826442568</v>
          </cell>
          <cell r="M294">
            <v>1.0142150122047908</v>
          </cell>
          <cell r="N294">
            <v>1.0272176672505775</v>
          </cell>
          <cell r="O294">
            <v>0.95897012880251442</v>
          </cell>
          <cell r="P294">
            <v>0.9913264307754095</v>
          </cell>
          <cell r="Q294">
            <v>1.0106047799814948</v>
          </cell>
          <cell r="R294">
            <v>0.95354955196240265</v>
          </cell>
          <cell r="S294">
            <v>1.0042376431347919</v>
          </cell>
          <cell r="T294">
            <v>1.0081515672804455</v>
          </cell>
          <cell r="U294">
            <v>1.0661918036976936</v>
          </cell>
          <cell r="V294">
            <v>0.95865787667688029</v>
          </cell>
          <cell r="W294">
            <v>0.93235670806477211</v>
          </cell>
          <cell r="X294">
            <v>0.92044456289785459</v>
          </cell>
          <cell r="Y294">
            <v>0.93418764665199117</v>
          </cell>
          <cell r="Z294">
            <v>0.99871058944961311</v>
          </cell>
        </row>
        <row r="295">
          <cell r="C295">
            <v>1.0632112760496866</v>
          </cell>
          <cell r="D295">
            <v>1.0713956325101093</v>
          </cell>
          <cell r="E295">
            <v>1.0383463032631057</v>
          </cell>
          <cell r="F295">
            <v>1.0036737739346888</v>
          </cell>
          <cell r="G295">
            <v>1.0593597351269179</v>
          </cell>
          <cell r="H295">
            <v>1.0469340759955916</v>
          </cell>
          <cell r="I295">
            <v>1.0158289778119105</v>
          </cell>
          <cell r="J295">
            <v>1.0125437993613533</v>
          </cell>
          <cell r="K295">
            <v>1</v>
          </cell>
          <cell r="L295">
            <v>1</v>
          </cell>
          <cell r="M295">
            <v>1.0269371218271601</v>
          </cell>
          <cell r="N295">
            <v>1.0401028795690062</v>
          </cell>
          <cell r="O295">
            <v>0.97099925769174422</v>
          </cell>
          <cell r="P295">
            <v>1.0037614306246627</v>
          </cell>
          <cell r="Q295">
            <v>1.023281603575207</v>
          </cell>
          <cell r="R295">
            <v>0.96551068622332725</v>
          </cell>
          <cell r="S295">
            <v>1.0168345986413929</v>
          </cell>
          <cell r="T295">
            <v>1.0207976182662453</v>
          </cell>
          <cell r="U295">
            <v>1.079565899763997</v>
          </cell>
          <cell r="V295">
            <v>0.97068308873809594</v>
          </cell>
          <cell r="W295">
            <v>0.94405200354394847</v>
          </cell>
          <cell r="X295">
            <v>0.93199043481809374</v>
          </cell>
          <cell r="Y295">
            <v>0.94590590905744854</v>
          </cell>
          <cell r="Z295">
            <v>1.011238214703728</v>
          </cell>
        </row>
        <row r="296">
          <cell r="C296">
            <v>1.0632112760496866</v>
          </cell>
          <cell r="D296">
            <v>1.0713956325101093</v>
          </cell>
          <cell r="E296">
            <v>1.0383463032631057</v>
          </cell>
          <cell r="F296">
            <v>1.0036737739346888</v>
          </cell>
          <cell r="G296">
            <v>1.0593597351269179</v>
          </cell>
          <cell r="H296">
            <v>1.0469340759955916</v>
          </cell>
          <cell r="I296">
            <v>1.0158289778119105</v>
          </cell>
          <cell r="J296">
            <v>1.0125437993613533</v>
          </cell>
          <cell r="K296">
            <v>1</v>
          </cell>
          <cell r="L296">
            <v>1</v>
          </cell>
          <cell r="M296">
            <v>1.0269371218271601</v>
          </cell>
          <cell r="N296">
            <v>1.0401028795690062</v>
          </cell>
          <cell r="O296">
            <v>0.97099925769174422</v>
          </cell>
          <cell r="P296">
            <v>1.0037614306246627</v>
          </cell>
          <cell r="Q296">
            <v>1.023281603575207</v>
          </cell>
          <cell r="R296">
            <v>0.96551068622332725</v>
          </cell>
          <cell r="S296">
            <v>1.0168345986413929</v>
          </cell>
          <cell r="T296">
            <v>1.0207976182662453</v>
          </cell>
          <cell r="U296">
            <v>1.079565899763997</v>
          </cell>
          <cell r="V296">
            <v>0.97068308873809594</v>
          </cell>
          <cell r="W296">
            <v>0.94405200354394847</v>
          </cell>
          <cell r="X296">
            <v>0.93199043481809374</v>
          </cell>
          <cell r="Y296">
            <v>0.94590590905744854</v>
          </cell>
          <cell r="Z296">
            <v>1.011238214703728</v>
          </cell>
        </row>
        <row r="297">
          <cell r="C297">
            <v>1.035322663336959</v>
          </cell>
          <cell r="D297">
            <v>1.0432923396554672</v>
          </cell>
          <cell r="E297">
            <v>1.0111099123728686</v>
          </cell>
          <cell r="F297">
            <v>0.97734686243391389</v>
          </cell>
          <cell r="G297">
            <v>1.0315721504370885</v>
          </cell>
          <cell r="H297">
            <v>1.0194724231341956</v>
          </cell>
          <cell r="I297">
            <v>0.98918322867179487</v>
          </cell>
          <cell r="J297">
            <v>0.98598422224702731</v>
          </cell>
          <cell r="K297">
            <v>0.97376945359689338</v>
          </cell>
          <cell r="L297">
            <v>0.97376945359689338</v>
          </cell>
          <cell r="M297">
            <v>1</v>
          </cell>
          <cell r="N297">
            <v>1.0128204127224665</v>
          </cell>
          <cell r="O297">
            <v>0.94552941660547873</v>
          </cell>
          <cell r="P297">
            <v>0.97743221984101369</v>
          </cell>
          <cell r="Q297">
            <v>0.99644036798918223</v>
          </cell>
          <cell r="R297">
            <v>0.94018481336565096</v>
          </cell>
          <cell r="S297">
            <v>0.99016247151744563</v>
          </cell>
          <cell r="T297">
            <v>0.99402153897213164</v>
          </cell>
          <cell r="U297">
            <v>1.0512482963350258</v>
          </cell>
          <cell r="V297">
            <v>0.94522154093624045</v>
          </cell>
          <cell r="W297">
            <v>0.91928900365804311</v>
          </cell>
          <cell r="X297">
            <v>0.90754381647034621</v>
          </cell>
          <cell r="Y297">
            <v>0.92109428021694428</v>
          </cell>
          <cell r="Z297">
            <v>0.98471288378834709</v>
          </cell>
        </row>
        <row r="298">
          <cell r="C298">
            <v>1.0222174141948881</v>
          </cell>
          <cell r="D298">
            <v>1.0300862093123617</v>
          </cell>
          <cell r="E298">
            <v>0.99831115138665105</v>
          </cell>
          <cell r="F298">
            <v>0.96497547853207311</v>
          </cell>
          <cell r="G298">
            <v>1.0185143757758766</v>
          </cell>
          <cell r="H298">
            <v>1.0065678083973926</v>
          </cell>
          <cell r="I298">
            <v>0.97666201850421364</v>
          </cell>
          <cell r="J298">
            <v>0.97350350551949949</v>
          </cell>
          <cell r="K298">
            <v>0.96144335300213402</v>
          </cell>
          <cell r="L298">
            <v>0.96144335300213402</v>
          </cell>
          <cell r="M298">
            <v>0.98734186973186577</v>
          </cell>
          <cell r="N298">
            <v>1</v>
          </cell>
          <cell r="O298">
            <v>0.93356078207773363</v>
          </cell>
          <cell r="P298">
            <v>0.96505975547399458</v>
          </cell>
          <cell r="Q298">
            <v>0.98382729600674756</v>
          </cell>
          <cell r="R298">
            <v>0.92828383152194704</v>
          </cell>
          <cell r="S298">
            <v>0.97762886596636012</v>
          </cell>
          <cell r="T298">
            <v>0.98143908484249121</v>
          </cell>
          <cell r="U298">
            <v>1.0379414584558628</v>
          </cell>
          <cell r="V298">
            <v>0.9332568035388229</v>
          </cell>
          <cell r="W298">
            <v>0.90765252369567628</v>
          </cell>
          <cell r="X298">
            <v>0.89605600861742485</v>
          </cell>
          <cell r="Y298">
            <v>0.90943494882872489</v>
          </cell>
          <cell r="Z298">
            <v>0.97224825982864405</v>
          </cell>
        </row>
        <row r="299">
          <cell r="C299">
            <v>1.0949661059238587</v>
          </cell>
          <cell r="D299">
            <v>1.1033949037788424</v>
          </cell>
          <cell r="E299">
            <v>1.0693584933643088</v>
          </cell>
          <cell r="F299">
            <v>1.0336504029061964</v>
          </cell>
          <cell r="G299">
            <v>1.090999531395342</v>
          </cell>
          <cell r="H299">
            <v>1.0782027562867138</v>
          </cell>
          <cell r="I299">
            <v>1.0461686450994159</v>
          </cell>
          <cell r="J299">
            <v>1.0427853485371024</v>
          </cell>
          <cell r="K299">
            <v>1.0298669047154538</v>
          </cell>
          <cell r="L299">
            <v>1.0298669047154538</v>
          </cell>
          <cell r="M299">
            <v>1.0576085549935343</v>
          </cell>
          <cell r="N299">
            <v>1.0711675331673629</v>
          </cell>
          <cell r="O299">
            <v>1</v>
          </cell>
          <cell r="P299">
            <v>1.0337406776301772</v>
          </cell>
          <cell r="Q299">
            <v>1.0538438577262648</v>
          </cell>
          <cell r="R299">
            <v>0.99434750189051191</v>
          </cell>
          <cell r="S299">
            <v>1.0472043007103924</v>
          </cell>
          <cell r="T299">
            <v>1.0512856834647655</v>
          </cell>
          <cell r="U299">
            <v>1.1118091916263015</v>
          </cell>
          <cell r="V299">
            <v>0.99967438805833919</v>
          </cell>
          <cell r="W299">
            <v>0.97224791478022887</v>
          </cell>
          <cell r="X299">
            <v>0.95982610433052029</v>
          </cell>
          <cell r="Y299">
            <v>0.97415719071305218</v>
          </cell>
          <cell r="Z299">
            <v>1.0414407701069099</v>
          </cell>
        </row>
        <row r="300">
          <cell r="C300">
            <v>1.0592270669216957</v>
          </cell>
          <cell r="D300">
            <v>1.067380753854386</v>
          </cell>
          <cell r="E300">
            <v>1.0344552715249482</v>
          </cell>
          <cell r="F300">
            <v>0.99991267178903342</v>
          </cell>
          <cell r="G300">
            <v>1.0553899590141207</v>
          </cell>
          <cell r="H300">
            <v>1.0430108629936714</v>
          </cell>
          <cell r="I300">
            <v>1.0120223260418943</v>
          </cell>
          <cell r="J300">
            <v>1.0087494582564556</v>
          </cell>
          <cell r="K300">
            <v>0.99625266471703156</v>
          </cell>
          <cell r="L300">
            <v>0.99625266471703156</v>
          </cell>
          <cell r="M300">
            <v>1.0230888441171471</v>
          </cell>
          <cell r="N300">
            <v>1.0362052653504801</v>
          </cell>
          <cell r="O300">
            <v>0.9673605979136598</v>
          </cell>
          <cell r="P300">
            <v>1</v>
          </cell>
          <cell r="Q300">
            <v>1.0194470243177172</v>
          </cell>
          <cell r="R300">
            <v>0.96189259396275961</v>
          </cell>
          <cell r="S300">
            <v>1.0130241784729612</v>
          </cell>
          <cell r="T300">
            <v>1.016972347334546</v>
          </cell>
          <cell r="U300">
            <v>1.0755204043775217</v>
          </cell>
          <cell r="V300">
            <v>0.96704561375108689</v>
          </cell>
          <cell r="W300">
            <v>0.94051432416211123</v>
          </cell>
          <cell r="X300">
            <v>0.92849795417831082</v>
          </cell>
          <cell r="Y300">
            <v>0.94236128247006923</v>
          </cell>
          <cell r="Z300">
            <v>1.0074487660622826</v>
          </cell>
        </row>
        <row r="301">
          <cell r="C301">
            <v>1.0390211964477527</v>
          </cell>
          <cell r="D301">
            <v>1.0470193432255583</v>
          </cell>
          <cell r="E301">
            <v>1.0147219491049821</v>
          </cell>
          <cell r="F301">
            <v>0.98083828579345989</v>
          </cell>
          <cell r="G301">
            <v>1.0352572854096651</v>
          </cell>
          <cell r="H301">
            <v>1.0231143336670434</v>
          </cell>
          <cell r="I301">
            <v>0.9927169356536284</v>
          </cell>
          <cell r="J301">
            <v>0.98950650126383843</v>
          </cell>
          <cell r="K301">
            <v>0.97724809720621941</v>
          </cell>
          <cell r="L301">
            <v>0.97724809720621941</v>
          </cell>
          <cell r="M301">
            <v>1.0035723482560237</v>
          </cell>
          <cell r="N301">
            <v>1.0164385599575207</v>
          </cell>
          <cell r="O301">
            <v>0.94890717696790849</v>
          </cell>
          <cell r="P301">
            <v>0.98092394812694417</v>
          </cell>
          <cell r="Q301">
            <v>1</v>
          </cell>
          <cell r="R301">
            <v>0.94354348094401774</v>
          </cell>
          <cell r="S301">
            <v>0.9936996766957511</v>
          </cell>
          <cell r="T301">
            <v>0.9975725300833288</v>
          </cell>
          <cell r="U301">
            <v>1.0550037213530861</v>
          </cell>
          <cell r="V301">
            <v>0.94859820145956009</v>
          </cell>
          <cell r="W301">
            <v>0.92257302412704267</v>
          </cell>
          <cell r="X301">
            <v>0.91078587904037922</v>
          </cell>
          <cell r="Y301">
            <v>0.92438474976251073</v>
          </cell>
          <cell r="Z301">
            <v>0.98823062114143245</v>
          </cell>
        </row>
        <row r="302">
          <cell r="C302">
            <v>1.1011905836159339</v>
          </cell>
          <cell r="D302">
            <v>1.1096672960720504</v>
          </cell>
          <cell r="E302">
            <v>1.0754374012417003</v>
          </cell>
          <cell r="F302">
            <v>1.0395263234844552</v>
          </cell>
          <cell r="G302">
            <v>1.0972014605769811</v>
          </cell>
          <cell r="H302">
            <v>1.0843319405306207</v>
          </cell>
          <cell r="I302">
            <v>1.0521157272587083</v>
          </cell>
          <cell r="J302">
            <v>1.0487131979056594</v>
          </cell>
          <cell r="K302">
            <v>1.0357213175046052</v>
          </cell>
          <cell r="L302">
            <v>1.0357213175046052</v>
          </cell>
          <cell r="M302">
            <v>1.0636206688132135</v>
          </cell>
          <cell r="N302">
            <v>1.0772567247675446</v>
          </cell>
          <cell r="O302">
            <v>1.0056846304724869</v>
          </cell>
          <cell r="P302">
            <v>1.0396171113868828</v>
          </cell>
          <cell r="Q302">
            <v>1.0598345706331387</v>
          </cell>
          <cell r="R302">
            <v>1</v>
          </cell>
          <cell r="S302">
            <v>1.0531572701891301</v>
          </cell>
          <cell r="T302">
            <v>1.0572618540962784</v>
          </cell>
          <cell r="U302">
            <v>1.1181294160366113</v>
          </cell>
          <cell r="V302">
            <v>1.0053571675472603</v>
          </cell>
          <cell r="W302">
            <v>0.97777478490340042</v>
          </cell>
          <cell r="X302">
            <v>0.9652823610514859</v>
          </cell>
          <cell r="Y302">
            <v>0.97969491436437184</v>
          </cell>
          <cell r="Z302">
            <v>1.04736097604395</v>
          </cell>
        </row>
        <row r="303">
          <cell r="C303">
            <v>1.045608870380943</v>
          </cell>
          <cell r="D303">
            <v>1.053657727561214</v>
          </cell>
          <cell r="E303">
            <v>1.0211555592723289</v>
          </cell>
          <cell r="F303">
            <v>0.98705706441904273</v>
          </cell>
          <cell r="G303">
            <v>1.0418210951341971</v>
          </cell>
          <cell r="H303">
            <v>1.029601153810477</v>
          </cell>
          <cell r="I303">
            <v>0.99901102811526465</v>
          </cell>
          <cell r="J303">
            <v>0.99578023870767896</v>
          </cell>
          <cell r="K303">
            <v>0.98344411307022206</v>
          </cell>
          <cell r="L303">
            <v>0.98344411307022206</v>
          </cell>
          <cell r="M303">
            <v>1.0099352669541981</v>
          </cell>
          <cell r="N303">
            <v>1.0228830538995253</v>
          </cell>
          <cell r="O303">
            <v>0.95492350377250135</v>
          </cell>
          <cell r="P303">
            <v>0.98714326987476864</v>
          </cell>
          <cell r="Q303">
            <v>1.0063402690490941</v>
          </cell>
          <cell r="R303">
            <v>0.94952580047272162</v>
          </cell>
          <cell r="S303">
            <v>1</v>
          </cell>
          <cell r="T303">
            <v>1.0038974083200425</v>
          </cell>
          <cell r="U303">
            <v>1.0616927287942601</v>
          </cell>
          <cell r="V303">
            <v>0.95461256927630045</v>
          </cell>
          <cell r="W303">
            <v>0.92842238531744448</v>
          </cell>
          <cell r="X303">
            <v>0.91656050655961085</v>
          </cell>
          <cell r="Y303">
            <v>0.93024559778088456</v>
          </cell>
          <cell r="Z303">
            <v>0.99449626916202249</v>
          </cell>
        </row>
        <row r="304">
          <cell r="C304">
            <v>1.0415495265902737</v>
          </cell>
          <cell r="D304">
            <v>1.0495671358734178</v>
          </cell>
          <cell r="E304">
            <v>1.0171911500211628</v>
          </cell>
          <cell r="F304">
            <v>0.98322503498720937</v>
          </cell>
          <cell r="G304">
            <v>1.0377764565381411</v>
          </cell>
          <cell r="H304">
            <v>1.0256039564176662</v>
          </cell>
          <cell r="I304">
            <v>0.99513259007914467</v>
          </cell>
          <cell r="J304">
            <v>0.99191434349258134</v>
          </cell>
          <cell r="K304">
            <v>0.97962611011811673</v>
          </cell>
          <cell r="L304">
            <v>0.97962611011811673</v>
          </cell>
          <cell r="M304">
            <v>1.0060144179914354</v>
          </cell>
          <cell r="N304">
            <v>1.0189119380348375</v>
          </cell>
          <cell r="O304">
            <v>0.9512162257401422</v>
          </cell>
          <cell r="P304">
            <v>0.98331090576943414</v>
          </cell>
          <cell r="Q304">
            <v>1.0024333768658089</v>
          </cell>
          <cell r="R304">
            <v>0.94583947782243172</v>
          </cell>
          <cell r="S304">
            <v>0.99611772250058439</v>
          </cell>
          <cell r="T304">
            <v>1</v>
          </cell>
          <cell r="U304">
            <v>1.0575709430019691</v>
          </cell>
          <cell r="V304">
            <v>0.95090649837793972</v>
          </cell>
          <cell r="W304">
            <v>0.92481799198097281</v>
          </cell>
          <cell r="X304">
            <v>0.91300216432814141</v>
          </cell>
          <cell r="Y304">
            <v>0.92663412622768937</v>
          </cell>
          <cell r="Z304">
            <v>0.9906353586730019</v>
          </cell>
        </row>
        <row r="305">
          <cell r="C305">
            <v>0.9848507407302457</v>
          </cell>
          <cell r="D305">
            <v>0.99243189576877744</v>
          </cell>
          <cell r="E305">
            <v>0.96181836003721299</v>
          </cell>
          <cell r="F305">
            <v>0.92970125691641547</v>
          </cell>
          <cell r="G305">
            <v>0.98128306512692165</v>
          </cell>
          <cell r="H305">
            <v>0.9697731988611914</v>
          </cell>
          <cell r="I305">
            <v>0.94096060095449496</v>
          </cell>
          <cell r="J305">
            <v>0.93791754591609899</v>
          </cell>
          <cell r="K305">
            <v>0.9262982465624463</v>
          </cell>
          <cell r="L305">
            <v>0.9262982465624463</v>
          </cell>
          <cell r="M305">
            <v>0.95125005527838369</v>
          </cell>
          <cell r="N305">
            <v>0.96344547358932164</v>
          </cell>
          <cell r="O305">
            <v>0.89943490981329965</v>
          </cell>
          <cell r="P305">
            <v>0.92978245315463759</v>
          </cell>
          <cell r="Q305">
            <v>0.9478639551313226</v>
          </cell>
          <cell r="R305">
            <v>0.89435085568597239</v>
          </cell>
          <cell r="S305">
            <v>0.94189210576555127</v>
          </cell>
          <cell r="T305">
            <v>0.94556304389514434</v>
          </cell>
          <cell r="U305">
            <v>1</v>
          </cell>
          <cell r="V305">
            <v>0.89914204306591772</v>
          </cell>
          <cell r="W305">
            <v>0.87447371554652376</v>
          </cell>
          <cell r="X305">
            <v>0.86330110558497219</v>
          </cell>
          <cell r="Y305">
            <v>0.87619098497297132</v>
          </cell>
          <cell r="Z305">
            <v>0.93670818513700183</v>
          </cell>
        </row>
        <row r="306">
          <cell r="C306">
            <v>1.0953227560932155</v>
          </cell>
          <cell r="D306">
            <v>1.1037542993593732</v>
          </cell>
          <cell r="E306">
            <v>1.0697068026733352</v>
          </cell>
          <cell r="F306">
            <v>1.0339870814474386</v>
          </cell>
          <cell r="G306">
            <v>1.0913548895799792</v>
          </cell>
          <cell r="H306">
            <v>1.0785539463313647</v>
          </cell>
          <cell r="I306">
            <v>1.0465094010574605</v>
          </cell>
          <cell r="J306">
            <v>1.0431250024945597</v>
          </cell>
          <cell r="K306">
            <v>1.0302023509032352</v>
          </cell>
          <cell r="L306">
            <v>1.0302023509032352</v>
          </cell>
          <cell r="M306">
            <v>1.0579530371361423</v>
          </cell>
          <cell r="N306">
            <v>1.0715164317132144</v>
          </cell>
          <cell r="O306">
            <v>1.000325717999331</v>
          </cell>
          <cell r="P306">
            <v>1.0340773855755219</v>
          </cell>
          <cell r="Q306">
            <v>1.0541871136392105</v>
          </cell>
          <cell r="R306">
            <v>0.99467137876946754</v>
          </cell>
          <cell r="S306">
            <v>1.0475453940001105</v>
          </cell>
          <cell r="T306">
            <v>1.0516281061343089</v>
          </cell>
          <cell r="U306">
            <v>1.1121713278918359</v>
          </cell>
          <cell r="V306">
            <v>1</v>
          </cell>
          <cell r="W306">
            <v>0.97256459342588486</v>
          </cell>
          <cell r="X306">
            <v>0.96013873696892849</v>
          </cell>
          <cell r="Y306">
            <v>0.97447449124424512</v>
          </cell>
          <cell r="Z306">
            <v>1.0417799861109709</v>
          </cell>
        </row>
        <row r="307">
          <cell r="C307">
            <v>1.1262210895781346</v>
          </cell>
          <cell r="D307">
            <v>1.1348904811261626</v>
          </cell>
          <cell r="E307">
            <v>1.0998825269849317</v>
          </cell>
          <cell r="F307">
            <v>1.06315517595103</v>
          </cell>
          <cell r="G307">
            <v>1.1221412921641043</v>
          </cell>
          <cell r="H307">
            <v>1.1089792427381397</v>
          </cell>
          <cell r="I307">
            <v>1.0760307419490802</v>
          </cell>
          <cell r="J307">
            <v>1.0725508717319472</v>
          </cell>
          <cell r="K307">
            <v>1.0592636806510913</v>
          </cell>
          <cell r="L307">
            <v>1.0592636806510913</v>
          </cell>
          <cell r="M307">
            <v>1.0877971954638759</v>
          </cell>
          <cell r="N307">
            <v>1.1017432044680644</v>
          </cell>
          <cell r="O307">
            <v>1.0285442476120346</v>
          </cell>
          <cell r="P307">
            <v>1.0632480274990852</v>
          </cell>
          <cell r="Q307">
            <v>1.0839250377456249</v>
          </cell>
          <cell r="R307">
            <v>1.0227304031968827</v>
          </cell>
          <cell r="S307">
            <v>1.0770959595702572</v>
          </cell>
          <cell r="T307">
            <v>1.0812938423245706</v>
          </cell>
          <cell r="U307">
            <v>1.1435449484894185</v>
          </cell>
          <cell r="V307">
            <v>1.0282093413224855</v>
          </cell>
          <cell r="W307">
            <v>1</v>
          </cell>
          <cell r="X307">
            <v>0.9872236183170251</v>
          </cell>
          <cell r="Y307">
            <v>1.0019637747778094</v>
          </cell>
          <cell r="Z307">
            <v>1.0711679133221095</v>
          </cell>
        </row>
        <row r="308">
          <cell r="C308">
            <v>1.140796339028098</v>
          </cell>
          <cell r="D308">
            <v>1.1495779275022546</v>
          </cell>
          <cell r="E308">
            <v>1.1141169098648214</v>
          </cell>
          <cell r="F308">
            <v>1.0769142433640817</v>
          </cell>
          <cell r="G308">
            <v>1.1366637419767984</v>
          </cell>
          <cell r="H308">
            <v>1.1233313528587152</v>
          </cell>
          <cell r="I308">
            <v>1.0899564414630289</v>
          </cell>
          <cell r="J308">
            <v>1.0864315357045289</v>
          </cell>
          <cell r="K308">
            <v>1.0729723853820241</v>
          </cell>
          <cell r="L308">
            <v>1.0729723853820241</v>
          </cell>
          <cell r="M308">
            <v>1.1018751732442384</v>
          </cell>
          <cell r="N308">
            <v>1.1160016677338687</v>
          </cell>
          <cell r="O308">
            <v>1.0418553897296856</v>
          </cell>
          <cell r="P308">
            <v>1.0770082965718175</v>
          </cell>
          <cell r="Q308">
            <v>1.0979529031056328</v>
          </cell>
          <cell r="R308">
            <v>1.0359663041088785</v>
          </cell>
          <cell r="S308">
            <v>1.0910354448432287</v>
          </cell>
          <cell r="T308">
            <v>1.0952876554634221</v>
          </cell>
          <cell r="U308">
            <v>1.1583443986468669</v>
          </cell>
          <cell r="V308">
            <v>1.0415161491733058</v>
          </cell>
          <cell r="W308">
            <v>1.0129417301672294</v>
          </cell>
          <cell r="X308">
            <v>1</v>
          </cell>
          <cell r="Y308">
            <v>1.0149309195883225</v>
          </cell>
          <cell r="Z308">
            <v>1.0850306794201185</v>
          </cell>
        </row>
        <row r="309">
          <cell r="C309">
            <v>1.1240137796677128</v>
          </cell>
          <cell r="D309">
            <v>1.1326661798504944</v>
          </cell>
          <cell r="E309">
            <v>1.0977268387061561</v>
          </cell>
          <cell r="F309">
            <v>1.0610714705596918</v>
          </cell>
          <cell r="G309">
            <v>1.119941978354402</v>
          </cell>
          <cell r="H309">
            <v>1.1068057255703296</v>
          </cell>
          <cell r="I309">
            <v>1.073921801402147</v>
          </cell>
          <cell r="J309">
            <v>1.0704487514728671</v>
          </cell>
          <cell r="K309">
            <v>1.0571876023022773</v>
          </cell>
          <cell r="L309">
            <v>1.0571876023022773</v>
          </cell>
          <cell r="M309">
            <v>1.0856651935396571</v>
          </cell>
          <cell r="N309">
            <v>1.0995838693992519</v>
          </cell>
          <cell r="O309">
            <v>1.0265283770764262</v>
          </cell>
          <cell r="P309">
            <v>1.0611641401255907</v>
          </cell>
          <cell r="Q309">
            <v>1.0818006249637027</v>
          </cell>
          <cell r="R309">
            <v>1.0207259273656659</v>
          </cell>
          <cell r="S309">
            <v>1.0749849312756927</v>
          </cell>
          <cell r="T309">
            <v>1.0791745864907671</v>
          </cell>
          <cell r="U309">
            <v>1.1413036850988005</v>
          </cell>
          <cell r="V309">
            <v>1.0261941271783963</v>
          </cell>
          <cell r="W309">
            <v>0.99804007407528783</v>
          </cell>
          <cell r="X309">
            <v>0.98528873315399745</v>
          </cell>
          <cell r="Y309">
            <v>1</v>
          </cell>
          <cell r="Z309">
            <v>1.0690685035590697</v>
          </cell>
        </row>
        <row r="310">
          <cell r="C310">
            <v>1.0513954680413118</v>
          </cell>
          <cell r="D310">
            <v>1.0594888691226987</v>
          </cell>
          <cell r="E310">
            <v>1.0268068276744466</v>
          </cell>
          <cell r="F310">
            <v>0.99251962528803839</v>
          </cell>
          <cell r="G310">
            <v>1.0475867305284627</v>
          </cell>
          <cell r="H310">
            <v>1.0352991617334417</v>
          </cell>
          <cell r="I310">
            <v>1.0045397444849606</v>
          </cell>
          <cell r="J310">
            <v>1.0012910752764697</v>
          </cell>
          <cell r="K310">
            <v>0.98888667918169959</v>
          </cell>
          <cell r="L310">
            <v>0.98888667918169959</v>
          </cell>
          <cell r="M310">
            <v>1.0155244401320729</v>
          </cell>
          <cell r="N310">
            <v>1.0285438825843176</v>
          </cell>
          <cell r="O310">
            <v>0.96020823142668421</v>
          </cell>
          <cell r="P310">
            <v>0.99260630782109449</v>
          </cell>
          <cell r="Q310">
            <v>1.0119095468272108</v>
          </cell>
          <cell r="R310">
            <v>0.95478065621383001</v>
          </cell>
          <cell r="S310">
            <v>1.0055341895275434</v>
          </cell>
          <cell r="T310">
            <v>1.0094531668438953</v>
          </cell>
          <cell r="U310">
            <v>1.0675683375754224</v>
          </cell>
          <cell r="V310">
            <v>0.95989557616005072</v>
          </cell>
          <cell r="W310">
            <v>0.93356045075940519</v>
          </cell>
          <cell r="X310">
            <v>0.92163292611637293</v>
          </cell>
          <cell r="Y310">
            <v>0.93539375322616702</v>
          </cell>
          <cell r="Z310">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1">
          <cell r="CI121">
            <v>1199.7543236906586</v>
          </cell>
          <cell r="CJ121">
            <v>1191.4317316890103</v>
          </cell>
          <cell r="CK121">
            <v>1182.2822067277068</v>
          </cell>
          <cell r="CL121">
            <v>1172.3121923497815</v>
          </cell>
          <cell r="CM121">
            <v>1161.5272149454943</v>
          </cell>
          <cell r="CN121">
            <v>1149.9370549992736</v>
          </cell>
          <cell r="CO121">
            <v>1137.3457205901232</v>
          </cell>
          <cell r="CP121">
            <v>1120.6225832505331</v>
          </cell>
          <cell r="CQ121">
            <v>1099.25214556526</v>
          </cell>
          <cell r="CR121">
            <v>1072.7851363817817</v>
          </cell>
          <cell r="CS121">
            <v>1041.275360144969</v>
          </cell>
          <cell r="CT121">
            <v>1004.5680149449518</v>
          </cell>
          <cell r="CU121">
            <v>962.58538264741287</v>
          </cell>
          <cell r="CV121">
            <v>915.64115926059048</v>
          </cell>
          <cell r="CW121">
            <v>863.6525549269835</v>
          </cell>
          <cell r="CX121">
            <v>806.65870170252219</v>
          </cell>
          <cell r="CY121">
            <v>744.69918021680769</v>
          </cell>
        </row>
        <row r="122">
          <cell r="CI122">
            <v>523.89563381579148</v>
          </cell>
          <cell r="CJ122">
            <v>498.02966004278494</v>
          </cell>
          <cell r="CK122">
            <v>470.80876729539506</v>
          </cell>
          <cell r="CL122">
            <v>442.55105848463927</v>
          </cell>
          <cell r="CM122">
            <v>413.5738120365624</v>
          </cell>
          <cell r="CN122">
            <v>384.20199303976267</v>
          </cell>
          <cell r="CO122">
            <v>354.26038809150862</v>
          </cell>
          <cell r="CP122">
            <v>317.25322146835742</v>
          </cell>
          <cell r="CQ122">
            <v>274.33042828926426</v>
          </cell>
          <cell r="CR122">
            <v>227.5227748367596</v>
          </cell>
          <cell r="CS122">
            <v>180.20992513851954</v>
          </cell>
          <cell r="CT122">
            <v>135.26996664065339</v>
          </cell>
          <cell r="CU122">
            <v>95.30791020732164</v>
          </cell>
          <cell r="CV122">
            <v>62.471902953696969</v>
          </cell>
          <cell r="CW122">
            <v>37.428380999435639</v>
          </cell>
          <cell r="CX122">
            <v>19.998711339241364</v>
          </cell>
          <cell r="CY122">
            <v>9.164206445952372</v>
          </cell>
        </row>
        <row r="123">
          <cell r="CI123">
            <v>37.620475054826763</v>
          </cell>
          <cell r="CJ123">
            <v>36.421934203006273</v>
          </cell>
          <cell r="CK123">
            <v>35.137373375210984</v>
          </cell>
          <cell r="CL123">
            <v>33.776536059315944</v>
          </cell>
          <cell r="CM123">
            <v>32.3294395251895</v>
          </cell>
          <cell r="CN123">
            <v>30.807111904188588</v>
          </cell>
          <cell r="CO123">
            <v>29.185274929890667</v>
          </cell>
          <cell r="CP123">
            <v>27.095746559865738</v>
          </cell>
          <cell r="CQ123">
            <v>24.553256812234881</v>
          </cell>
          <cell r="CR123">
            <v>21.617708183454472</v>
          </cell>
          <cell r="CS123">
            <v>18.437776275964726</v>
          </cell>
          <cell r="CT123">
            <v>15.155282748380943</v>
          </cell>
          <cell r="CU123">
            <v>11.928950872539534</v>
          </cell>
          <cell r="CV123">
            <v>8.9373795521463695</v>
          </cell>
          <cell r="CW123">
            <v>6.2994456083400969</v>
          </cell>
          <cell r="CX123">
            <v>4.109546380401115</v>
          </cell>
          <cell r="CY123">
            <v>2.417532562778919</v>
          </cell>
        </row>
        <row r="124">
          <cell r="CI124">
            <v>76.914032837743079</v>
          </cell>
          <cell r="CJ124">
            <v>71.853051671076059</v>
          </cell>
          <cell r="CK124">
            <v>66.619006597167754</v>
          </cell>
          <cell r="CL124">
            <v>61.290130282102147</v>
          </cell>
          <cell r="CM124">
            <v>55.941662807390294</v>
          </cell>
          <cell r="CN124">
            <v>50.646756649941807</v>
          </cell>
          <cell r="CO124">
            <v>45.386436393741405</v>
          </cell>
          <cell r="CP124">
            <v>39.067639295761545</v>
          </cell>
          <cell r="CQ124">
            <v>32.023236378296147</v>
          </cell>
          <cell r="CR124">
            <v>24.741194145954637</v>
          </cell>
          <cell r="CS124">
            <v>17.884417982336963</v>
          </cell>
          <cell r="CT124">
            <v>11.940485657483102</v>
          </cell>
          <cell r="CU124">
            <v>7.2392337665049782</v>
          </cell>
          <cell r="CV124">
            <v>3.9152485709122073</v>
          </cell>
          <cell r="CW124">
            <v>1.8234729666718015</v>
          </cell>
          <cell r="CX124">
            <v>0.69176980912311015</v>
          </cell>
          <cell r="CY124">
            <v>0.19229481966596779</v>
          </cell>
        </row>
        <row r="125">
          <cell r="CI125">
            <v>15.086243563814918</v>
          </cell>
          <cell r="CJ125">
            <v>14.809675636991896</v>
          </cell>
          <cell r="CK125">
            <v>14.509116905897983</v>
          </cell>
          <cell r="CL125">
            <v>14.185769017428305</v>
          </cell>
          <cell r="CM125">
            <v>13.840876906823317</v>
          </cell>
          <cell r="CN125">
            <v>13.475889345656997</v>
          </cell>
          <cell r="CO125">
            <v>13.085938789521936</v>
          </cell>
          <cell r="CP125">
            <v>12.578358474090775</v>
          </cell>
          <cell r="CQ125">
            <v>11.946466923839754</v>
          </cell>
          <cell r="CR125">
            <v>11.189600884988486</v>
          </cell>
          <cell r="CS125">
            <v>10.325617337061503</v>
          </cell>
          <cell r="CT125">
            <v>9.3695100409793852</v>
          </cell>
          <cell r="CU125">
            <v>8.3417304910749444</v>
          </cell>
          <cell r="CV125">
            <v>7.274608191070401</v>
          </cell>
          <cell r="CW125">
            <v>6.1917865608950517</v>
          </cell>
          <cell r="CX125">
            <v>5.1211532859991493</v>
          </cell>
          <cell r="CY125">
            <v>4.0909771652026983</v>
          </cell>
        </row>
        <row r="126">
          <cell r="CI126">
            <v>220.57206984001303</v>
          </cell>
          <cell r="CJ126">
            <v>211.94565901991834</v>
          </cell>
          <cell r="CK126">
            <v>202.76936655228502</v>
          </cell>
          <cell r="CL126">
            <v>193.12907179643989</v>
          </cell>
          <cell r="CM126">
            <v>183.11208852965905</v>
          </cell>
          <cell r="CN126">
            <v>172.81082748333006</v>
          </cell>
          <cell r="CO126">
            <v>162.14285279054326</v>
          </cell>
          <cell r="CP126">
            <v>148.72581584159639</v>
          </cell>
          <cell r="CQ126">
            <v>132.78671349109783</v>
          </cell>
          <cell r="CR126">
            <v>114.8396634054439</v>
          </cell>
          <cell r="CS126">
            <v>95.92312325635217</v>
          </cell>
          <cell r="CT126">
            <v>76.974710512980266</v>
          </cell>
          <cell r="CU126">
            <v>58.961543545613445</v>
          </cell>
          <cell r="CV126">
            <v>42.870440917775987</v>
          </cell>
          <cell r="CW126">
            <v>29.25711680252995</v>
          </cell>
          <cell r="CX126">
            <v>18.464787100264722</v>
          </cell>
          <cell r="CY126">
            <v>10.540742208577171</v>
          </cell>
        </row>
        <row r="127">
          <cell r="CI127">
            <v>287.72947245237492</v>
          </cell>
          <cell r="CJ127">
            <v>279.92641060242471</v>
          </cell>
          <cell r="CK127">
            <v>271.52237897885237</v>
          </cell>
          <cell r="CL127">
            <v>262.57090239249084</v>
          </cell>
          <cell r="CM127">
            <v>253.12731566019463</v>
          </cell>
          <cell r="CN127">
            <v>243.25285300025365</v>
          </cell>
          <cell r="CO127">
            <v>232.83999247844</v>
          </cell>
          <cell r="CP127">
            <v>219.47965390469483</v>
          </cell>
          <cell r="CQ127">
            <v>203.16894459837511</v>
          </cell>
          <cell r="CR127">
            <v>184.12763305345896</v>
          </cell>
          <cell r="CS127">
            <v>163.0961524654434</v>
          </cell>
          <cell r="CT127">
            <v>140.75557870516249</v>
          </cell>
          <cell r="CU127">
            <v>117.91491557675357</v>
          </cell>
          <cell r="CV127">
            <v>95.600434779032668</v>
          </cell>
          <cell r="CW127">
            <v>74.549703693282339</v>
          </cell>
          <cell r="CX127">
            <v>55.480582360887752</v>
          </cell>
          <cell r="CY127">
            <v>38.970672000732193</v>
          </cell>
        </row>
        <row r="128">
          <cell r="CI128">
            <v>226.36516405464164</v>
          </cell>
          <cell r="CJ128">
            <v>219.58080276415086</v>
          </cell>
          <cell r="CK128">
            <v>212.29534498326669</v>
          </cell>
          <cell r="CL128">
            <v>204.56056087696803</v>
          </cell>
          <cell r="CM128">
            <v>196.42980433650735</v>
          </cell>
          <cell r="CN128">
            <v>187.96142084052599</v>
          </cell>
          <cell r="CO128">
            <v>179.06941984648506</v>
          </cell>
          <cell r="CP128">
            <v>167.714083861186</v>
          </cell>
          <cell r="CQ128">
            <v>153.93987100527414</v>
          </cell>
          <cell r="CR128">
            <v>137.99542892271643</v>
          </cell>
          <cell r="CS128">
            <v>120.5759863799436</v>
          </cell>
          <cell r="CT128">
            <v>102.32316075340117</v>
          </cell>
          <cell r="CU128">
            <v>83.973175752239754</v>
          </cell>
          <cell r="CV128">
            <v>66.411041423923578</v>
          </cell>
          <cell r="CW128">
            <v>50.250113945559804</v>
          </cell>
          <cell r="CX128">
            <v>36.045138541545924</v>
          </cell>
          <cell r="CY128">
            <v>24.191025126279669</v>
          </cell>
        </row>
        <row r="129">
          <cell r="CI129">
            <v>703.10102778722398</v>
          </cell>
          <cell r="CJ129">
            <v>680.16072192772208</v>
          </cell>
          <cell r="CK129">
            <v>655.59349584559686</v>
          </cell>
          <cell r="CL129">
            <v>629.59043587777421</v>
          </cell>
          <cell r="CM129">
            <v>602.34779095029342</v>
          </cell>
          <cell r="CN129">
            <v>574.07800295591596</v>
          </cell>
          <cell r="CO129">
            <v>544.51260111590227</v>
          </cell>
          <cell r="CP129">
            <v>506.92292415797652</v>
          </cell>
          <cell r="CQ129">
            <v>461.59964917236778</v>
          </cell>
          <cell r="CR129">
            <v>409.55144187563434</v>
          </cell>
          <cell r="CS129">
            <v>353.27066187555948</v>
          </cell>
          <cell r="CT129">
            <v>295.05243823080053</v>
          </cell>
          <cell r="CU129">
            <v>237.44970764988176</v>
          </cell>
          <cell r="CV129">
            <v>183.38791375444197</v>
          </cell>
          <cell r="CW129">
            <v>134.80553256755258</v>
          </cell>
          <cell r="CX129">
            <v>93.320326827479491</v>
          </cell>
          <cell r="CY129">
            <v>59.909999796986597</v>
          </cell>
        </row>
        <row r="130">
          <cell r="CI130">
            <v>123.43712609572799</v>
          </cell>
          <cell r="CJ130">
            <v>119.86970578362198</v>
          </cell>
          <cell r="CK130">
            <v>116.03456756077092</v>
          </cell>
          <cell r="CL130">
            <v>111.9579101421282</v>
          </cell>
          <cell r="CM130">
            <v>107.66676762181835</v>
          </cell>
          <cell r="CN130">
            <v>103.19083116660057</v>
          </cell>
          <cell r="CO130">
            <v>98.483432302546888</v>
          </cell>
          <cell r="CP130">
            <v>92.461292371528728</v>
          </cell>
          <cell r="CQ130">
            <v>85.138675370693647</v>
          </cell>
          <cell r="CR130">
            <v>76.635244170164171</v>
          </cell>
          <cell r="CS130">
            <v>67.306843280220619</v>
          </cell>
          <cell r="CT130">
            <v>57.481729050547514</v>
          </cell>
          <cell r="CU130">
            <v>47.541401526661822</v>
          </cell>
          <cell r="CV130">
            <v>37.953627233585607</v>
          </cell>
          <cell r="CW130">
            <v>29.047510506492671</v>
          </cell>
          <cell r="CX130">
            <v>21.12940185124836</v>
          </cell>
          <cell r="CY130">
            <v>14.428724812473092</v>
          </cell>
        </row>
        <row r="131">
          <cell r="CI131">
            <v>74.483219401367094</v>
          </cell>
          <cell r="CJ131">
            <v>71.759650544794937</v>
          </cell>
          <cell r="CK131">
            <v>68.85480304626563</v>
          </cell>
          <cell r="CL131">
            <v>65.794090738418404</v>
          </cell>
          <cell r="CM131">
            <v>62.603460434723964</v>
          </cell>
          <cell r="CN131">
            <v>59.310609904136108</v>
          </cell>
          <cell r="CO131">
            <v>55.887319693464832</v>
          </cell>
          <cell r="CP131">
            <v>51.563452075947474</v>
          </cell>
          <cell r="CQ131">
            <v>46.396674268869013</v>
          </cell>
          <cell r="CR131">
            <v>40.533597169995716</v>
          </cell>
          <cell r="CS131">
            <v>34.291000967168458</v>
          </cell>
          <cell r="CT131">
            <v>27.957702010559121</v>
          </cell>
          <cell r="CU131">
            <v>21.840627323406242</v>
          </cell>
          <cell r="CV131">
            <v>16.267712954165532</v>
          </cell>
          <cell r="CW131">
            <v>11.437869703857068</v>
          </cell>
          <cell r="CX131">
            <v>7.4930321403339715</v>
          </cell>
          <cell r="CY131">
            <v>4.4865369092434939</v>
          </cell>
        </row>
        <row r="132">
          <cell r="CI132">
            <v>43.008387570524029</v>
          </cell>
          <cell r="CJ132">
            <v>41.305901850236978</v>
          </cell>
          <cell r="CK132">
            <v>39.495789511968262</v>
          </cell>
          <cell r="CL132">
            <v>37.59519501707792</v>
          </cell>
          <cell r="CM132">
            <v>35.62153503277321</v>
          </cell>
          <cell r="CN132">
            <v>33.593213943813872</v>
          </cell>
          <cell r="CO132">
            <v>31.494209868838112</v>
          </cell>
          <cell r="CP132">
            <v>28.856419841497633</v>
          </cell>
          <cell r="CQ132">
            <v>25.726230225486937</v>
          </cell>
          <cell r="CR132">
            <v>22.206857180488925</v>
          </cell>
          <cell r="CS132">
            <v>18.504420891493982</v>
          </cell>
          <cell r="CT132">
            <v>14.804642409300396</v>
          </cell>
          <cell r="CU132">
            <v>11.298006860975702</v>
          </cell>
          <cell r="CV132">
            <v>8.1771813067785413</v>
          </cell>
          <cell r="CW132">
            <v>5.5489682986703546</v>
          </cell>
          <cell r="CX132">
            <v>3.4771740578637269</v>
          </cell>
          <cell r="CY132">
            <v>1.9668165721242894</v>
          </cell>
        </row>
        <row r="133">
          <cell r="CI133">
            <v>393.45610105173319</v>
          </cell>
          <cell r="CJ133">
            <v>375.41093285839679</v>
          </cell>
          <cell r="CK133">
            <v>356.35041617147601</v>
          </cell>
          <cell r="CL133">
            <v>336.48259369885005</v>
          </cell>
          <cell r="CM133">
            <v>316.01640706996841</v>
          </cell>
          <cell r="CN133">
            <v>295.16823226324578</v>
          </cell>
          <cell r="CO133">
            <v>273.80014378220631</v>
          </cell>
          <cell r="CP133">
            <v>247.23100301407629</v>
          </cell>
          <cell r="CQ133">
            <v>216.15927102235582</v>
          </cell>
          <cell r="CR133">
            <v>181.89848268917984</v>
          </cell>
          <cell r="CS133">
            <v>146.76154536197407</v>
          </cell>
          <cell r="CT133">
            <v>112.76405703396557</v>
          </cell>
          <cell r="CU133">
            <v>81.8185405948377</v>
          </cell>
          <cell r="CV133">
            <v>55.633471687948628</v>
          </cell>
          <cell r="CW133">
            <v>34.916444860816483</v>
          </cell>
          <cell r="CX133">
            <v>19.812210035276941</v>
          </cell>
          <cell r="CY133">
            <v>9.8416264617025622</v>
          </cell>
        </row>
        <row r="134">
          <cell r="CI134">
            <v>73.975593318371679</v>
          </cell>
          <cell r="CJ134">
            <v>71.860906963778149</v>
          </cell>
          <cell r="CK134">
            <v>69.586787356204795</v>
          </cell>
          <cell r="CL134">
            <v>67.168584985459191</v>
          </cell>
          <cell r="CM134">
            <v>64.622145371186846</v>
          </cell>
          <cell r="CN134">
            <v>61.964894022250839</v>
          </cell>
          <cell r="CO134">
            <v>59.168910383178137</v>
          </cell>
          <cell r="CP134">
            <v>55.590169414100487</v>
          </cell>
          <cell r="CQ134">
            <v>51.235518113431951</v>
          </cell>
          <cell r="CR134">
            <v>46.173922180021847</v>
          </cell>
          <cell r="CS134">
            <v>40.614566637266364</v>
          </cell>
          <cell r="CT134">
            <v>34.750360388875819</v>
          </cell>
          <cell r="CU134">
            <v>28.806354777322998</v>
          </cell>
          <cell r="CV134">
            <v>23.060122820717233</v>
          </cell>
          <cell r="CW134">
            <v>17.707757625009897</v>
          </cell>
          <cell r="CX134">
            <v>12.933287993098361</v>
          </cell>
          <cell r="CY134">
            <v>8.8764332441615998</v>
          </cell>
        </row>
        <row r="135">
          <cell r="CI135">
            <v>251.03037241002679</v>
          </cell>
          <cell r="CJ135">
            <v>237.87144129967351</v>
          </cell>
          <cell r="CK135">
            <v>224.06760661019635</v>
          </cell>
          <cell r="CL135">
            <v>209.78913349164264</v>
          </cell>
          <cell r="CM135">
            <v>195.20478581781521</v>
          </cell>
          <cell r="CN135">
            <v>180.48577710510466</v>
          </cell>
          <cell r="CO135">
            <v>165.55203196718165</v>
          </cell>
          <cell r="CP135">
            <v>147.19053665430923</v>
          </cell>
          <cell r="CQ135">
            <v>126.04726874703991</v>
          </cell>
          <cell r="CR135">
            <v>103.21302582845109</v>
          </cell>
          <cell r="CS135">
            <v>80.425402591053242</v>
          </cell>
          <cell r="CT135">
            <v>59.131390644149548</v>
          </cell>
          <cell r="CU135">
            <v>40.58434128635141</v>
          </cell>
          <cell r="CV135">
            <v>25.738999992351165</v>
          </cell>
          <cell r="CW135">
            <v>14.783993764801098</v>
          </cell>
          <cell r="CX135">
            <v>7.4744516242443835</v>
          </cell>
          <cell r="CY135">
            <v>3.1751621970743793</v>
          </cell>
        </row>
        <row r="136">
          <cell r="CI136">
            <v>443.17274858668139</v>
          </cell>
          <cell r="CJ136">
            <v>415.41622950307863</v>
          </cell>
          <cell r="CK136">
            <v>386.61317700533624</v>
          </cell>
          <cell r="CL136">
            <v>357.17730160958291</v>
          </cell>
          <cell r="CM136">
            <v>327.50949206129667</v>
          </cell>
          <cell r="CN136">
            <v>298.00354196187487</v>
          </cell>
          <cell r="CO136">
            <v>268.54272483118905</v>
          </cell>
          <cell r="CP136">
            <v>232.95628578248801</v>
          </cell>
          <cell r="CQ136">
            <v>192.97430848745793</v>
          </cell>
          <cell r="CR136">
            <v>151.20567361544585</v>
          </cell>
          <cell r="CS136">
            <v>111.31877968592866</v>
          </cell>
          <cell r="CT136">
            <v>76.103568483389381</v>
          </cell>
          <cell r="CU136">
            <v>47.582921907913637</v>
          </cell>
          <cell r="CV136">
            <v>26.786893458581705</v>
          </cell>
          <cell r="CW136">
            <v>13.164892072642393</v>
          </cell>
          <cell r="CX136">
            <v>5.3878702548733797</v>
          </cell>
          <cell r="CY136">
            <v>1.6850546356381599</v>
          </cell>
        </row>
        <row r="137">
          <cell r="CI137">
            <v>3261.4680708376309</v>
          </cell>
          <cell r="CJ137">
            <v>3108.6553608029667</v>
          </cell>
          <cell r="CK137">
            <v>2947.411931489738</v>
          </cell>
          <cell r="CL137">
            <v>2779.5332561025771</v>
          </cell>
          <cell r="CM137">
            <v>2606.8191147557895</v>
          </cell>
          <cell r="CN137">
            <v>2431.1275131989119</v>
          </cell>
          <cell r="CO137">
            <v>2251.3292495018554</v>
          </cell>
          <cell r="CP137">
            <v>2028.1444832998823</v>
          </cell>
          <cell r="CQ137">
            <v>1767.7432012052616</v>
          </cell>
          <cell r="CR137">
            <v>1481.5071338078376</v>
          </cell>
          <cell r="CS137">
            <v>1189.1455736219887</v>
          </cell>
          <cell r="CT137">
            <v>907.72795931281371</v>
          </cell>
          <cell r="CU137">
            <v>653.2416338156894</v>
          </cell>
          <cell r="CV137">
            <v>439.66312748110317</v>
          </cell>
          <cell r="CW137">
            <v>272.40277508012059</v>
          </cell>
          <cell r="CX137">
            <v>152.02066965031185</v>
          </cell>
          <cell r="CY137">
            <v>73.862929787420825</v>
          </cell>
        </row>
        <row r="138">
          <cell r="CI138">
            <v>111.68528246571482</v>
          </cell>
          <cell r="CJ138">
            <v>101.8212362655229</v>
          </cell>
          <cell r="CK138">
            <v>91.865792599572359</v>
          </cell>
          <cell r="CL138">
            <v>82.002513391614201</v>
          </cell>
          <cell r="CM138">
            <v>72.397543865580801</v>
          </cell>
          <cell r="CN138">
            <v>63.199896774529421</v>
          </cell>
          <cell r="CO138">
            <v>54.389267488105176</v>
          </cell>
          <cell r="CP138">
            <v>44.225574261460395</v>
          </cell>
          <cell r="CQ138">
            <v>33.521958442003161</v>
          </cell>
          <cell r="CR138">
            <v>23.290268558161841</v>
          </cell>
          <cell r="CS138">
            <v>14.626560200465217</v>
          </cell>
          <cell r="CT138">
            <v>8.1016992550253981</v>
          </cell>
          <cell r="CU138">
            <v>3.8201823772097736</v>
          </cell>
          <cell r="CV138">
            <v>1.4657805308527707</v>
          </cell>
          <cell r="CW138">
            <v>0.41465468309310394</v>
          </cell>
          <cell r="CX138">
            <v>6.9232848875680431E-2</v>
          </cell>
          <cell r="CY138">
            <v>2.1371998929066577E-3</v>
          </cell>
        </row>
        <row r="139">
          <cell r="CI139">
            <v>17.848726209560891</v>
          </cell>
          <cell r="CJ139">
            <v>16.597498644568798</v>
          </cell>
          <cell r="CK139">
            <v>15.309442421189656</v>
          </cell>
          <cell r="CL139">
            <v>14.004784067031634</v>
          </cell>
          <cell r="CM139">
            <v>12.70277151960185</v>
          </cell>
          <cell r="CN139">
            <v>11.421853542508575</v>
          </cell>
          <cell r="CO139">
            <v>10.157999064611325</v>
          </cell>
          <cell r="CP139">
            <v>8.6513349938055715</v>
          </cell>
          <cell r="CQ139">
            <v>6.9894151027584766</v>
          </cell>
          <cell r="CR139">
            <v>5.2961352376226518</v>
          </cell>
          <cell r="CS139">
            <v>3.7324176553001349</v>
          </cell>
          <cell r="CT139">
            <v>2.4108505576015191</v>
          </cell>
          <cell r="CU139">
            <v>1.3995930516144948</v>
          </cell>
          <cell r="CV139">
            <v>0.71494370889030534</v>
          </cell>
          <cell r="CW139">
            <v>0.30800636995729724</v>
          </cell>
          <cell r="CX139">
            <v>0.10435242148849849</v>
          </cell>
          <cell r="CY139">
            <v>2.4082172264638671E-2</v>
          </cell>
        </row>
        <row r="140">
          <cell r="CI140">
            <v>251.11416114237164</v>
          </cell>
          <cell r="CJ140">
            <v>228.08422342888863</v>
          </cell>
          <cell r="CK140">
            <v>204.92735076206148</v>
          </cell>
          <cell r="CL140">
            <v>182.08031642327111</v>
          </cell>
          <cell r="CM140">
            <v>159.93437051123612</v>
          </cell>
          <cell r="CN140">
            <v>138.83560126041326</v>
          </cell>
          <cell r="CO140">
            <v>118.7375563294631</v>
          </cell>
          <cell r="CP140">
            <v>95.697217950858715</v>
          </cell>
          <cell r="CQ140">
            <v>71.64701463060355</v>
          </cell>
          <cell r="CR140">
            <v>48.939035202730174</v>
          </cell>
          <cell r="CS140">
            <v>30.035321151804279</v>
          </cell>
          <cell r="CT140">
            <v>16.122226310766731</v>
          </cell>
          <cell r="CU140">
            <v>7.2749627768109963</v>
          </cell>
          <cell r="CV140">
            <v>2.6192125153230403</v>
          </cell>
          <cell r="CW140">
            <v>0.66883396509696968</v>
          </cell>
          <cell r="CX140">
            <v>9.0279914092184499E-2</v>
          </cell>
          <cell r="CY140">
            <v>-5.7233860699673622E-4</v>
          </cell>
        </row>
        <row r="141">
          <cell r="CI141">
            <v>588.75791242036053</v>
          </cell>
          <cell r="CJ141">
            <v>562.02985871334931</v>
          </cell>
          <cell r="CK141">
            <v>533.7841113726322</v>
          </cell>
          <cell r="CL141">
            <v>504.32602229722187</v>
          </cell>
          <cell r="CM141">
            <v>473.96253616716376</v>
          </cell>
          <cell r="CN141">
            <v>443.01198754031566</v>
          </cell>
          <cell r="CO141">
            <v>411.26683156502099</v>
          </cell>
          <cell r="CP141">
            <v>371.76352478586716</v>
          </cell>
          <cell r="CQ141">
            <v>325.51528193849418</v>
          </cell>
          <cell r="CR141">
            <v>274.44587727979882</v>
          </cell>
          <cell r="CS141">
            <v>221.97027074542405</v>
          </cell>
          <cell r="CT141">
            <v>171.07290596801809</v>
          </cell>
          <cell r="CU141">
            <v>124.60274217554897</v>
          </cell>
          <cell r="CV141">
            <v>85.130161526620867</v>
          </cell>
          <cell r="CW141">
            <v>53.751049325394675</v>
          </cell>
          <cell r="CX141">
            <v>30.735487219495138</v>
          </cell>
          <cell r="CY141">
            <v>15.424835238486585</v>
          </cell>
        </row>
        <row r="142">
          <cell r="CI142">
            <v>137.31816217187631</v>
          </cell>
          <cell r="CJ142">
            <v>128.44241408002983</v>
          </cell>
          <cell r="CK142">
            <v>119.25171498030036</v>
          </cell>
          <cell r="CL142">
            <v>109.88149106909248</v>
          </cell>
          <cell r="CM142">
            <v>100.46235206162318</v>
          </cell>
          <cell r="CN142">
            <v>91.12176687340758</v>
          </cell>
          <cell r="CO142">
            <v>81.825030276521744</v>
          </cell>
          <cell r="CP142">
            <v>70.634714351583028</v>
          </cell>
          <cell r="CQ142">
            <v>58.123684516262365</v>
          </cell>
          <cell r="CR142">
            <v>45.14026898993653</v>
          </cell>
          <cell r="CS142">
            <v>32.851417229073789</v>
          </cell>
          <cell r="CT142">
            <v>22.126325819584558</v>
          </cell>
          <cell r="CU142">
            <v>13.568790885910911</v>
          </cell>
          <cell r="CV142">
            <v>7.4487337460310883</v>
          </cell>
          <cell r="CW142">
            <v>3.539550288703178</v>
          </cell>
          <cell r="CX142">
            <v>1.3816611305063846</v>
          </cell>
          <cell r="CY142">
            <v>0.40171651759542726</v>
          </cell>
        </row>
        <row r="143">
          <cell r="CI143">
            <v>131.12780336758556</v>
          </cell>
          <cell r="CJ143">
            <v>123.31301762681733</v>
          </cell>
          <cell r="CK143">
            <v>115.17732901897688</v>
          </cell>
          <cell r="CL143">
            <v>106.83288044712793</v>
          </cell>
          <cell r="CM143">
            <v>98.389100548192872</v>
          </cell>
          <cell r="CN143">
            <v>89.954528775573834</v>
          </cell>
          <cell r="CO143">
            <v>81.492456490036844</v>
          </cell>
          <cell r="CP143">
            <v>71.216579750094226</v>
          </cell>
          <cell r="CQ143">
            <v>59.586002160803019</v>
          </cell>
          <cell r="CR143">
            <v>47.313718873689538</v>
          </cell>
          <cell r="CS143">
            <v>35.437462840919864</v>
          </cell>
          <cell r="CT143">
            <v>24.770155274976659</v>
          </cell>
          <cell r="CU143">
            <v>15.937049921017898</v>
          </cell>
          <cell r="CV143">
            <v>9.3092778523950717</v>
          </cell>
          <cell r="CW143">
            <v>4.8045879682697121</v>
          </cell>
          <cell r="CX143">
            <v>2.1038496933066364</v>
          </cell>
          <cell r="CY143">
            <v>0.72803481169762829</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F305">
            <v>17.784863767888599</v>
          </cell>
          <cell r="G305">
            <v>17.696725104532462</v>
          </cell>
          <cell r="H305">
            <v>17.609023240922426</v>
          </cell>
          <cell r="I305">
            <v>17.52175601235561</v>
          </cell>
          <cell r="J305">
            <v>17.426261493956673</v>
          </cell>
          <cell r="K305">
            <v>17.322679128959557</v>
          </cell>
          <cell r="L305">
            <v>17.211159582908031</v>
          </cell>
          <cell r="M305">
            <v>17.09186437855135</v>
          </cell>
          <cell r="N305">
            <v>16.964965506125449</v>
          </cell>
          <cell r="O305">
            <v>16.830645010335544</v>
          </cell>
          <cell r="P305">
            <v>16.689094555427687</v>
          </cell>
          <cell r="Q305">
            <v>16.540514969803006</v>
          </cell>
          <cell r="R305">
            <v>16.385115771687776</v>
          </cell>
          <cell r="S305">
            <v>16.223114677425958</v>
          </cell>
          <cell r="T305">
            <v>16.054737094007152</v>
          </cell>
          <cell r="U305">
            <v>15.880215597482925</v>
          </cell>
          <cell r="V305">
            <v>15.699789398957215</v>
          </cell>
          <cell r="W305">
            <v>15.513703799862437</v>
          </cell>
          <cell r="X305">
            <v>0.47882842736883524</v>
          </cell>
        </row>
        <row r="306">
          <cell r="F306">
            <v>822.01088964293388</v>
          </cell>
          <cell r="G306">
            <v>793.01668092002194</v>
          </cell>
          <cell r="H306">
            <v>765.04516441452461</v>
          </cell>
          <cell r="I306">
            <v>738.06026742718109</v>
          </cell>
          <cell r="J306">
            <v>709.47492894811671</v>
          </cell>
          <cell r="K306">
            <v>679.55209440625288</v>
          </cell>
          <cell r="L306">
            <v>648.55816707615452</v>
          </cell>
          <cell r="M306">
            <v>616.75912710385933</v>
          </cell>
          <cell r="N306">
            <v>584.41682804103107</v>
          </cell>
          <cell r="O306">
            <v>551.78554046613272</v>
          </cell>
          <cell r="P306">
            <v>519.10880294951869</v>
          </cell>
          <cell r="Q306">
            <v>486.6166300737479</v>
          </cell>
          <cell r="R306">
            <v>454.52311584318915</v>
          </cell>
          <cell r="S306">
            <v>423.02445900869066</v>
          </cell>
          <cell r="T306">
            <v>392.29742498691149</v>
          </cell>
          <cell r="U306">
            <v>362.49824754117583</v>
          </cell>
          <cell r="V306">
            <v>333.7619625480063</v>
          </cell>
          <cell r="W306">
            <v>306.20215629217245</v>
          </cell>
          <cell r="X306">
            <v>1.990680034736596</v>
          </cell>
        </row>
        <row r="307">
          <cell r="F307">
            <v>8.1714063265163652</v>
          </cell>
          <cell r="G307">
            <v>7.9854225728379218</v>
          </cell>
          <cell r="H307">
            <v>7.8036718673338266</v>
          </cell>
          <cell r="I307">
            <v>7.6260578645088861</v>
          </cell>
          <cell r="J307">
            <v>7.4353480460219297</v>
          </cell>
          <cell r="K307">
            <v>7.2327360845728492</v>
          </cell>
          <cell r="L307">
            <v>7.0194655017155467</v>
          </cell>
          <cell r="M307">
            <v>6.7968170346229249</v>
          </cell>
          <cell r="N307">
            <v>6.5660959394814995</v>
          </cell>
          <cell r="O307">
            <v>6.3286194057469913</v>
          </cell>
          <cell r="P307">
            <v>6.0857042484130801</v>
          </cell>
          <cell r="Q307">
            <v>5.8386550355705946</v>
          </cell>
          <cell r="R307">
            <v>5.5887527961561378</v>
          </cell>
          <cell r="S307">
            <v>5.3372444382459108</v>
          </cell>
          <cell r="T307">
            <v>5.0853329919177552</v>
          </cell>
          <cell r="U307">
            <v>4.8341687729830367</v>
          </cell>
          <cell r="V307">
            <v>4.5848415451960829</v>
          </cell>
          <cell r="W307">
            <v>4.3383737393024377</v>
          </cell>
          <cell r="X307">
            <v>7.8008447341311413</v>
          </cell>
        </row>
        <row r="308">
          <cell r="F308">
            <v>13.933507560684925</v>
          </cell>
          <cell r="G308">
            <v>13.278510680173641</v>
          </cell>
          <cell r="H308">
            <v>12.654304389297522</v>
          </cell>
          <cell r="I308">
            <v>12.059441260689676</v>
          </cell>
          <cell r="J308">
            <v>11.437338826300632</v>
          </cell>
          <cell r="K308">
            <v>10.795224504833818</v>
          </cell>
          <cell r="L308">
            <v>10.140217284836069</v>
          </cell>
          <cell r="M308">
            <v>9.4792010517831429</v>
          </cell>
          <cell r="N308">
            <v>8.8187107691868558</v>
          </cell>
          <cell r="O308">
            <v>8.1648339066931683</v>
          </cell>
          <cell r="P308">
            <v>7.5231288633363338</v>
          </cell>
          <cell r="Q308">
            <v>6.898561466528724</v>
          </cell>
          <cell r="R308">
            <v>6.2954599662643949</v>
          </cell>
          <cell r="S308">
            <v>5.7174883163324823</v>
          </cell>
          <cell r="T308">
            <v>5.1676369634838437</v>
          </cell>
          <cell r="U308">
            <v>4.6482298704425444</v>
          </cell>
          <cell r="V308">
            <v>4.1609460933376754</v>
          </cell>
          <cell r="W308">
            <v>3.7068539271770056</v>
          </cell>
          <cell r="X308">
            <v>1.9709498469205404</v>
          </cell>
        </row>
        <row r="309">
          <cell r="F309">
            <v>1.9603954287797944</v>
          </cell>
          <cell r="G309">
            <v>1.9347202180637384</v>
          </cell>
          <cell r="H309">
            <v>1.9093812744270868</v>
          </cell>
          <cell r="I309">
            <v>1.8843741937950322</v>
          </cell>
          <cell r="J309">
            <v>1.8572445211503499</v>
          </cell>
          <cell r="K309">
            <v>1.8280937867831641</v>
          </cell>
          <cell r="L309">
            <v>1.7970299208121103</v>
          </cell>
          <cell r="M309">
            <v>1.7641665886551283</v>
          </cell>
          <cell r="N309">
            <v>1.729622499904923</v>
          </cell>
          <cell r="O309">
            <v>1.6935206964732812</v>
          </cell>
          <cell r="P309">
            <v>1.6559878259544001</v>
          </cell>
          <cell r="Q309">
            <v>1.6171534061796686</v>
          </cell>
          <cell r="R309">
            <v>1.5771490868959837</v>
          </cell>
          <cell r="S309">
            <v>1.5361079143983398</v>
          </cell>
          <cell r="T309">
            <v>1.494163604787647</v>
          </cell>
          <cell r="U309">
            <v>1.4514498313096851</v>
          </cell>
          <cell r="V309">
            <v>1.4080995309646664</v>
          </cell>
          <cell r="W309">
            <v>1.3642442352634325</v>
          </cell>
          <cell r="X309">
            <v>0.27256702917581299</v>
          </cell>
        </row>
        <row r="310">
          <cell r="F310">
            <v>21.18956281379652</v>
          </cell>
          <cell r="G310">
            <v>20.597522539873239</v>
          </cell>
          <cell r="H310">
            <v>20.022023979860112</v>
          </cell>
          <cell r="I310">
            <v>19.462604955234607</v>
          </cell>
          <cell r="J310">
            <v>18.865280069976347</v>
          </cell>
          <cell r="K310">
            <v>18.234541411048646</v>
          </cell>
          <cell r="L310">
            <v>17.575016160721233</v>
          </cell>
          <cell r="M310">
            <v>16.891410624462182</v>
          </cell>
          <cell r="N310">
            <v>16.188455105896672</v>
          </cell>
          <cell r="O310">
            <v>15.47085051566664</v>
          </cell>
          <cell r="P310">
            <v>14.743217534166451</v>
          </cell>
          <cell r="Q310">
            <v>14.010049065713206</v>
          </cell>
          <cell r="R310">
            <v>13.27566662641239</v>
          </cell>
          <cell r="S310">
            <v>12.544181202718891</v>
          </cell>
          <cell r="T310">
            <v>11.81945900553646</v>
          </cell>
          <cell r="U310">
            <v>11.105092428755915</v>
          </cell>
          <cell r="V310">
            <v>10.404376404465307</v>
          </cell>
          <cell r="W310">
            <v>9.7202902325947456</v>
          </cell>
          <cell r="X310">
            <v>2.5559084912343706</v>
          </cell>
        </row>
        <row r="311">
          <cell r="F311">
            <v>16.048849273874467</v>
          </cell>
          <cell r="G311">
            <v>15.737910963452563</v>
          </cell>
          <cell r="H311">
            <v>15.43299692500419</v>
          </cell>
          <cell r="I311">
            <v>15.13399044131698</v>
          </cell>
          <cell r="J311">
            <v>14.811769998320212</v>
          </cell>
          <cell r="K311">
            <v>14.468076032075125</v>
          </cell>
          <cell r="L311">
            <v>14.104734763737305</v>
          </cell>
          <cell r="M311">
            <v>13.723642105588784</v>
          </cell>
          <cell r="N311">
            <v>13.326747283301538</v>
          </cell>
          <cell r="O311">
            <v>12.91603637098291</v>
          </cell>
          <cell r="P311">
            <v>12.493515931611896</v>
          </cell>
          <cell r="Q311">
            <v>12.061196948674219</v>
          </cell>
          <cell r="R311">
            <v>11.621079225341825</v>
          </cell>
          <cell r="S311">
            <v>11.175136415661083</v>
          </cell>
          <cell r="T311">
            <v>10.725301838196248</v>
          </cell>
          <cell r="U311">
            <v>10.273455206733885</v>
          </cell>
          <cell r="V311">
            <v>9.8214103953279164</v>
          </cell>
          <cell r="W311">
            <v>9.3709043365078379</v>
          </cell>
          <cell r="X311">
            <v>3.0352589215630927</v>
          </cell>
        </row>
        <row r="312">
          <cell r="F312">
            <v>22.539930897508167</v>
          </cell>
          <cell r="G312">
            <v>22.057315036138611</v>
          </cell>
          <cell r="H312">
            <v>21.585032749911967</v>
          </cell>
          <cell r="I312">
            <v>21.122862780507116</v>
          </cell>
          <cell r="J312">
            <v>20.625897261348232</v>
          </cell>
          <cell r="K312">
            <v>20.097078513410985</v>
          </cell>
          <cell r="L312">
            <v>19.539480585257536</v>
          </cell>
          <cell r="M312">
            <v>18.956279649067554</v>
          </cell>
          <cell r="N312">
            <v>18.350724097943719</v>
          </cell>
          <cell r="O312">
            <v>17.726104734799176</v>
          </cell>
          <cell r="P312">
            <v>17.085725430545011</v>
          </cell>
          <cell r="Q312">
            <v>16.432874610658899</v>
          </cell>
          <cell r="R312">
            <v>15.770797905074541</v>
          </cell>
          <cell r="S312">
            <v>15.102672267327597</v>
          </cell>
          <cell r="T312">
            <v>14.431581835750638</v>
          </cell>
          <cell r="U312">
            <v>13.760495773012819</v>
          </cell>
          <cell r="V312">
            <v>13.092248281274841</v>
          </cell>
          <cell r="W312">
            <v>12.4295209495229</v>
          </cell>
          <cell r="X312">
            <v>2.9631747768844696</v>
          </cell>
        </row>
        <row r="313">
          <cell r="F313">
            <v>45.390795290396547</v>
          </cell>
          <cell r="G313">
            <v>44.33276305555701</v>
          </cell>
          <cell r="H313">
            <v>43.299392918017112</v>
          </cell>
          <cell r="I313">
            <v>42.290110019069154</v>
          </cell>
          <cell r="J313">
            <v>41.207049881511487</v>
          </cell>
          <cell r="K313">
            <v>40.057139468923651</v>
          </cell>
          <cell r="L313">
            <v>38.847586508192563</v>
          </cell>
          <cell r="M313">
            <v>37.585804732905515</v>
          </cell>
          <cell r="N313">
            <v>36.279338907644906</v>
          </cell>
          <cell r="O313">
            <v>34.935790682043887</v>
          </cell>
          <cell r="P313">
            <v>33.562746277192645</v>
          </cell>
          <cell r="Q313">
            <v>32.167706943669728</v>
          </cell>
          <cell r="R313">
            <v>30.758023051999245</v>
          </cell>
          <cell r="S313">
            <v>29.340832584876885</v>
          </cell>
          <cell r="T313">
            <v>27.923004698456346</v>
          </cell>
          <cell r="U313">
            <v>26.511088909885363</v>
          </cell>
          <cell r="V313">
            <v>25.111270352748253</v>
          </cell>
          <cell r="W313">
            <v>23.729331423742245</v>
          </cell>
          <cell r="X313">
            <v>3.0501431141168038</v>
          </cell>
        </row>
        <row r="314">
          <cell r="F314">
            <v>8.3413370614546594</v>
          </cell>
          <cell r="G314">
            <v>8.1691130161721439</v>
          </cell>
          <cell r="H314">
            <v>8.0004448902290513</v>
          </cell>
          <cell r="I314">
            <v>7.8352592643631196</v>
          </cell>
          <cell r="J314">
            <v>7.6574915912890198</v>
          </cell>
          <cell r="K314">
            <v>7.4681599155390295</v>
          </cell>
          <cell r="L314">
            <v>7.268329589861187</v>
          </cell>
          <cell r="M314">
            <v>7.0591033396809069</v>
          </cell>
          <cell r="N314">
            <v>6.8416111990160973</v>
          </cell>
          <cell r="O314">
            <v>6.6170004452913922</v>
          </cell>
          <cell r="P314">
            <v>6.386425656977698</v>
          </cell>
          <cell r="Q314">
            <v>6.1510390125324825</v>
          </cell>
          <cell r="R314">
            <v>5.9119809418921516</v>
          </cell>
          <cell r="S314">
            <v>5.6703712329596403</v>
          </cell>
          <cell r="T314">
            <v>5.4273006853538197</v>
          </cell>
          <cell r="U314">
            <v>5.1838233923782511</v>
          </cell>
          <cell r="V314">
            <v>4.9409497199758059</v>
          </cell>
          <cell r="W314">
            <v>4.6996400386213448</v>
          </cell>
          <cell r="X314">
            <v>3.1724395660395981</v>
          </cell>
        </row>
        <row r="315">
          <cell r="F315">
            <v>7.6489632326466053</v>
          </cell>
          <cell r="G315">
            <v>7.4491463730973679</v>
          </cell>
          <cell r="H315">
            <v>7.2545494075580415</v>
          </cell>
          <cell r="I315">
            <v>7.0650359746948705</v>
          </cell>
          <cell r="J315">
            <v>6.8622842870466103</v>
          </cell>
          <cell r="K315">
            <v>6.6477308481134969</v>
          </cell>
          <cell r="L315">
            <v>6.4228612858648786</v>
          </cell>
          <cell r="M315">
            <v>6.1891933656267177</v>
          </cell>
          <cell r="N315">
            <v>5.9482601378646871</v>
          </cell>
          <cell r="O315">
            <v>5.7015934786596798</v>
          </cell>
          <cell r="P315">
            <v>5.4507082645119542</v>
          </cell>
          <cell r="Q315">
            <v>5.1970874025316709</v>
          </cell>
          <cell r="R315">
            <v>4.9421679127223639</v>
          </cell>
          <cell r="S315">
            <v>4.6873282316572045</v>
          </cell>
          <cell r="T315">
            <v>4.4338768771523958</v>
          </cell>
          <cell r="U315">
            <v>4.1830425823495352</v>
          </cell>
          <cell r="V315">
            <v>3.9359659757229073</v>
          </cell>
          <cell r="W315">
            <v>3.693692851701313</v>
          </cell>
          <cell r="X315">
            <v>4.2942158563236035</v>
          </cell>
        </row>
        <row r="316">
          <cell r="F316">
            <v>0.2</v>
          </cell>
          <cell r="G316">
            <v>0.19434399285942605</v>
          </cell>
          <cell r="H316">
            <v>0.18884793780272319</v>
          </cell>
          <cell r="I316">
            <v>0.18350731137924883</v>
          </cell>
          <cell r="J316">
            <v>0.1778069000509987</v>
          </cell>
          <cell r="K316">
            <v>0.1717900321757363</v>
          </cell>
          <cell r="L316">
            <v>0.16550130562307941</v>
          </cell>
          <cell r="M316">
            <v>0.15898604287367035</v>
          </cell>
          <cell r="N316">
            <v>0.15228975510655626</v>
          </cell>
          <cell r="O316">
            <v>0.14545762397292133</v>
          </cell>
          <cell r="P316">
            <v>0.13853400907729183</v>
          </cell>
          <cell r="Q316">
            <v>0.13156198835719662</v>
          </cell>
          <cell r="R316">
            <v>0.12458293759614598</v>
          </cell>
          <cell r="S316">
            <v>0.1176361542521876</v>
          </cell>
          <cell r="T316">
            <v>0.11075852966608866</v>
          </cell>
          <cell r="U316">
            <v>0.10398427256061711</v>
          </cell>
          <cell r="V316">
            <v>9.7344685586075036E-2</v>
          </cell>
          <cell r="W316">
            <v>9.0867995536284885E-2</v>
          </cell>
          <cell r="X316">
            <v>6.0602414813269059</v>
          </cell>
        </row>
        <row r="317">
          <cell r="F317">
            <v>40.218777242969651</v>
          </cell>
          <cell r="G317">
            <v>38.900996522839385</v>
          </cell>
          <cell r="H317">
            <v>37.626393297038597</v>
          </cell>
          <cell r="I317">
            <v>36.393552841563448</v>
          </cell>
          <cell r="J317">
            <v>35.084032536252757</v>
          </cell>
          <cell r="K317">
            <v>33.70914536271988</v>
          </cell>
          <cell r="L317">
            <v>32.280419135225252</v>
          </cell>
          <cell r="M317">
            <v>30.809437877571806</v>
          </cell>
          <cell r="N317">
            <v>29.307688746759208</v>
          </cell>
          <cell r="O317">
            <v>27.786417252467121</v>
          </cell>
          <cell r="P317">
            <v>26.256493212375258</v>
          </cell>
          <cell r="Q317">
            <v>24.728289525076288</v>
          </cell>
          <cell r="R317">
            <v>23.211575447645679</v>
          </cell>
          <cell r="S317">
            <v>21.715425647100396</v>
          </cell>
          <cell r="T317">
            <v>20.248145867369399</v>
          </cell>
          <cell r="U317">
            <v>18.817215628953594</v>
          </cell>
          <cell r="V317">
            <v>17.429247969261784</v>
          </cell>
          <cell r="W317">
            <v>16.089965848531467</v>
          </cell>
          <cell r="X317">
            <v>4.5218919927725576</v>
          </cell>
        </row>
        <row r="318">
          <cell r="F318">
            <v>-3.815065395680143</v>
          </cell>
          <cell r="G318">
            <v>-3.7371525388675257</v>
          </cell>
          <cell r="H318">
            <v>-3.6608308509149694</v>
          </cell>
          <cell r="I318">
            <v>-3.586067836308322</v>
          </cell>
          <cell r="J318">
            <v>-3.5055908160787324</v>
          </cell>
          <cell r="K318">
            <v>-3.4198560663957398</v>
          </cell>
          <cell r="L318">
            <v>-3.3293412939430418</v>
          </cell>
          <cell r="M318">
            <v>-3.2345412237874331</v>
          </cell>
          <cell r="N318">
            <v>-3.1359631264895165</v>
          </cell>
          <cell r="O318">
            <v>-3.0341223405810878</v>
          </cell>
          <cell r="P318">
            <v>-2.9295378450599774</v>
          </cell>
          <cell r="Q318">
            <v>-2.8227279342341935</v>
          </cell>
          <cell r="R318">
            <v>-2.7142060441507794</v>
          </cell>
          <cell r="S318">
            <v>-2.6044767760516025</v>
          </cell>
          <cell r="T318">
            <v>-2.4940321579006794</v>
          </cell>
          <cell r="U318">
            <v>-2.3833481801269936</v>
          </cell>
          <cell r="V318">
            <v>-2.2728816364308635</v>
          </cell>
          <cell r="W318">
            <v>-2.163067294922425</v>
          </cell>
          <cell r="X318">
            <v>3.4680879074882145</v>
          </cell>
        </row>
        <row r="319">
          <cell r="F319">
            <v>32.929073177864261</v>
          </cell>
          <cell r="G319">
            <v>31.695901657354572</v>
          </cell>
          <cell r="H319">
            <v>30.508911576291478</v>
          </cell>
          <cell r="I319">
            <v>29.366373471000319</v>
          </cell>
          <cell r="J319">
            <v>28.158938644819813</v>
          </cell>
          <cell r="K319">
            <v>26.89828592201938</v>
          </cell>
          <cell r="L319">
            <v>25.596187936140698</v>
          </cell>
          <cell r="M319">
            <v>24.264331748481794</v>
          </cell>
          <cell r="N319">
            <v>22.914149400309892</v>
          </cell>
          <cell r="O319">
            <v>21.556661689241214</v>
          </cell>
          <cell r="P319">
            <v>20.202337952572911</v>
          </cell>
          <cell r="Q319">
            <v>18.860974076747084</v>
          </cell>
          <cell r="R319">
            <v>17.541590354296911</v>
          </cell>
          <cell r="S319">
            <v>16.25235019935301</v>
          </cell>
          <cell r="T319">
            <v>15.000500131028799</v>
          </cell>
          <cell r="U319">
            <v>13.792330860086111</v>
          </cell>
          <cell r="V319">
            <v>12.633158785235949</v>
          </cell>
          <cell r="W319">
            <v>11.527326735455325</v>
          </cell>
          <cell r="X319">
            <v>5.824093989287964</v>
          </cell>
        </row>
        <row r="320">
          <cell r="F320">
            <v>42.054399973030826</v>
          </cell>
          <cell r="G320">
            <v>40.172688508975639</v>
          </cell>
          <cell r="H320">
            <v>38.375173657789198</v>
          </cell>
          <cell r="I320">
            <v>36.658088067380611</v>
          </cell>
          <cell r="J320">
            <v>34.857899410434811</v>
          </cell>
          <cell r="K320">
            <v>32.994728574003666</v>
          </cell>
          <cell r="L320">
            <v>31.088506107178947</v>
          </cell>
          <cell r="M320">
            <v>29.158628481900386</v>
          </cell>
          <cell r="N320">
            <v>27.223645267150676</v>
          </cell>
          <cell r="O320">
            <v>25.300983735286493</v>
          </cell>
          <cell r="P320">
            <v>23.406715872991928</v>
          </cell>
          <cell r="Q320">
            <v>21.555371143515373</v>
          </cell>
          <cell r="R320">
            <v>19.759796710905611</v>
          </cell>
          <cell r="S320">
            <v>18.031065256189549</v>
          </cell>
          <cell r="T320">
            <v>16.378429048116278</v>
          </cell>
          <cell r="U320">
            <v>14.809317626207639</v>
          </cell>
          <cell r="V320">
            <v>13.32937534943961</v>
          </cell>
          <cell r="W320">
            <v>11.942534186091162</v>
          </cell>
          <cell r="X320">
            <v>2.6219865812864538</v>
          </cell>
        </row>
        <row r="321">
          <cell r="F321">
            <v>450.65981615845726</v>
          </cell>
          <cell r="G321">
            <v>435.57483340816873</v>
          </cell>
          <cell r="H321">
            <v>420.99479184947847</v>
          </cell>
          <cell r="I321">
            <v>406.90278953352822</v>
          </cell>
          <cell r="J321">
            <v>391.94579148595585</v>
          </cell>
          <cell r="K321">
            <v>376.25539718240628</v>
          </cell>
          <cell r="L321">
            <v>359.96548895661999</v>
          </cell>
          <cell r="M321">
            <v>343.21035869831502</v>
          </cell>
          <cell r="N321">
            <v>326.12290568896555</v>
          </cell>
          <cell r="O321">
            <v>308.83293838084069</v>
          </cell>
          <cell r="P321">
            <v>291.4656090428644</v>
          </cell>
          <cell r="Q321">
            <v>274.14000572967984</v>
          </cell>
          <cell r="R321">
            <v>256.96792113873204</v>
          </cell>
          <cell r="S321">
            <v>240.05281277120923</v>
          </cell>
          <cell r="T321">
            <v>223.48896357293052</v>
          </cell>
          <cell r="U321">
            <v>207.36084706103051</v>
          </cell>
          <cell r="V321">
            <v>191.74269599004418</v>
          </cell>
          <cell r="W321">
            <v>176.69826900882722</v>
          </cell>
          <cell r="X321">
            <v>0.49666330878179943</v>
          </cell>
        </row>
        <row r="322">
          <cell r="F322">
            <v>31.660261490765631</v>
          </cell>
          <cell r="G322">
            <v>29.662593621352094</v>
          </cell>
          <cell r="H322">
            <v>27.790972623587145</v>
          </cell>
          <cell r="I322">
            <v>26.037445316616417</v>
          </cell>
          <cell r="J322">
            <v>24.23608448590138</v>
          </cell>
          <cell r="K322">
            <v>22.412794393956236</v>
          </cell>
          <cell r="L322">
            <v>20.592023201609187</v>
          </cell>
          <cell r="M322">
            <v>18.796262135419148</v>
          </cell>
          <cell r="N322">
            <v>17.045644623701971</v>
          </cell>
          <cell r="O322">
            <v>15.35765223190899</v>
          </cell>
          <cell r="P322">
            <v>13.746929027565846</v>
          </cell>
          <cell r="Q322">
            <v>12.225201175580032</v>
          </cell>
          <cell r="R322">
            <v>10.801294340750772</v>
          </cell>
          <cell r="S322">
            <v>9.4812380311724436</v>
          </cell>
          <cell r="T322">
            <v>8.2684434642423277</v>
          </cell>
          <cell r="U322">
            <v>7.163939920609681</v>
          </cell>
          <cell r="V322">
            <v>6.1666538532800006</v>
          </cell>
          <cell r="W322">
            <v>5.2737151681992254</v>
          </cell>
          <cell r="X322">
            <v>32.61121292988657</v>
          </cell>
        </row>
        <row r="323">
          <cell r="F323">
            <v>6.2374674683057068</v>
          </cell>
          <cell r="G323">
            <v>5.9250847458648845</v>
          </cell>
          <cell r="H323">
            <v>5.6283466685906118</v>
          </cell>
          <cell r="I323">
            <v>5.3464697266892784</v>
          </cell>
          <cell r="J323">
            <v>5.0526825376832356</v>
          </cell>
          <cell r="K323">
            <v>4.7505680063494902</v>
          </cell>
          <cell r="L323">
            <v>4.4436279958770752</v>
          </cell>
          <cell r="M323">
            <v>4.1352186345533442</v>
          </cell>
          <cell r="N323">
            <v>3.8284932477871032</v>
          </cell>
          <cell r="O323">
            <v>3.5263541165199155</v>
          </cell>
          <cell r="P323">
            <v>3.2314138780681718</v>
          </cell>
          <cell r="Q323">
            <v>2.945966994929297</v>
          </cell>
          <cell r="R323">
            <v>2.671971338732293</v>
          </cell>
          <cell r="S323">
            <v>2.4110395860723433</v>
          </cell>
          <cell r="T323">
            <v>2.1644398135947229</v>
          </cell>
          <cell r="U323">
            <v>1.9331044214398792</v>
          </cell>
          <cell r="V323">
            <v>1.7176463137128213</v>
          </cell>
          <cell r="W323">
            <v>1.5183811252554558</v>
          </cell>
          <cell r="X323">
            <v>7.2272592008065351</v>
          </cell>
        </row>
        <row r="324">
          <cell r="F324">
            <v>47.969276081674352</v>
          </cell>
          <cell r="G324">
            <v>44.826348607968342</v>
          </cell>
          <cell r="H324">
            <v>41.889344465024244</v>
          </cell>
          <cell r="I324">
            <v>39.144771639899716</v>
          </cell>
          <cell r="J324">
            <v>36.332976975223858</v>
          </cell>
          <cell r="K324">
            <v>33.495404235333019</v>
          </cell>
          <cell r="L324">
            <v>30.670897395531288</v>
          </cell>
          <cell r="M324">
            <v>27.894897045194057</v>
          </cell>
          <cell r="N324">
            <v>25.198811775684948</v>
          </cell>
          <cell r="O324">
            <v>22.609574135358312</v>
          </cell>
          <cell r="P324">
            <v>20.149381601838552</v>
          </cell>
          <cell r="Q324">
            <v>17.835614689605567</v>
          </cell>
          <cell r="R324">
            <v>15.680917183136453</v>
          </cell>
          <cell r="S324">
            <v>13.693417851324657</v>
          </cell>
          <cell r="T324">
            <v>11.877069022164038</v>
          </cell>
          <cell r="U324">
            <v>10.232075119585179</v>
          </cell>
          <cell r="V324">
            <v>8.7553836167346937</v>
          </cell>
          <cell r="W324">
            <v>7.4412116777629258</v>
          </cell>
          <cell r="X324">
            <v>2.9415488738358175</v>
          </cell>
        </row>
        <row r="325">
          <cell r="F325">
            <v>21.179563411107448</v>
          </cell>
          <cell r="G325">
            <v>20.49265755610206</v>
          </cell>
          <cell r="H325">
            <v>19.828029764363702</v>
          </cell>
          <cell r="I325">
            <v>19.184957502958181</v>
          </cell>
          <cell r="J325">
            <v>18.501640958329119</v>
          </cell>
          <cell r="K325">
            <v>17.783931792992323</v>
          </cell>
          <cell r="L325">
            <v>17.03779730375312</v>
          </cell>
          <cell r="M325">
            <v>16.269238969244263</v>
          </cell>
          <cell r="N325">
            <v>15.484213731289813</v>
          </cell>
          <cell r="O325">
            <v>14.688559414519828</v>
          </cell>
          <cell r="P325">
            <v>13.88792553460291</v>
          </cell>
          <cell r="Q325">
            <v>13.087710566259076</v>
          </cell>
          <cell r="R325">
            <v>12.293006544199761</v>
          </cell>
          <cell r="S325">
            <v>11.508551659949704</v>
          </cell>
          <cell r="T325">
            <v>10.738691301818559</v>
          </cell>
          <cell r="U325">
            <v>9.987347770603364</v>
          </cell>
          <cell r="V325">
            <v>9.2579986960053109</v>
          </cell>
          <cell r="W325">
            <v>8.5536639837312851</v>
          </cell>
          <cell r="X325">
            <v>0.74307864342814867</v>
          </cell>
        </row>
        <row r="326">
          <cell r="F326">
            <v>26.810014167186395</v>
          </cell>
          <cell r="G326">
            <v>25.572005557150437</v>
          </cell>
          <cell r="H326">
            <v>24.391164590106587</v>
          </cell>
          <cell r="I326">
            <v>23.264851430290559</v>
          </cell>
          <cell r="J326">
            <v>22.085884913948224</v>
          </cell>
          <cell r="K326">
            <v>20.867772854857108</v>
          </cell>
          <cell r="L326">
            <v>19.623848006705728</v>
          </cell>
          <cell r="M326">
            <v>18.367033443800693</v>
          </cell>
          <cell r="N326">
            <v>17.109630743087703</v>
          </cell>
          <cell r="O326">
            <v>15.863135409689905</v>
          </cell>
          <cell r="P326">
            <v>14.638082845870134</v>
          </cell>
          <cell r="Q326">
            <v>13.443926973987551</v>
          </cell>
          <cell r="R326">
            <v>12.288952439301379</v>
          </cell>
          <cell r="S326">
            <v>11.18022018630095</v>
          </cell>
          <cell r="T326">
            <v>10.123545164686394</v>
          </cell>
          <cell r="U326">
            <v>9.123504012761309</v>
          </cell>
          <cell r="V326">
            <v>8.1834698127836916</v>
          </cell>
          <cell r="W326">
            <v>7.3056704315299266</v>
          </cell>
          <cell r="X326">
            <v>8.8850444441020642</v>
          </cell>
        </row>
        <row r="327">
          <cell r="F327">
            <v>8.6126492052381192</v>
          </cell>
          <cell r="G327">
            <v>8.2459510845436714</v>
          </cell>
          <cell r="H327">
            <v>7.8948657571392431</v>
          </cell>
          <cell r="I327">
            <v>7.5587284819188403</v>
          </cell>
          <cell r="J327">
            <v>7.2054837047480014</v>
          </cell>
          <cell r="K327">
            <v>6.8389264799353695</v>
          </cell>
          <cell r="L327">
            <v>6.4628359064129119</v>
          </cell>
          <cell r="M327">
            <v>6.0809120610594398</v>
          </cell>
          <cell r="N327">
            <v>5.6967179311723743</v>
          </cell>
          <cell r="O327">
            <v>5.3136275387442646</v>
          </cell>
          <cell r="P327">
            <v>4.9347811991593122</v>
          </cell>
          <cell r="Q327">
            <v>4.5630485899800162</v>
          </cell>
          <cell r="R327">
            <v>4.201000032737487</v>
          </cell>
          <cell r="S327">
            <v>3.8508861227075899</v>
          </cell>
          <cell r="T327">
            <v>3.5146255882714641</v>
          </cell>
          <cell r="U327">
            <v>3.1938010310496527</v>
          </cell>
          <cell r="V327">
            <v>2.8896619974032394</v>
          </cell>
          <cell r="W327">
            <v>2.6031346661761163</v>
          </cell>
          <cell r="X327">
            <v>2.4696259927089108</v>
          </cell>
        </row>
        <row r="335">
          <cell r="G335">
            <v>26.064391974045197</v>
          </cell>
          <cell r="H335">
            <v>25.935221422065453</v>
          </cell>
          <cell r="I335">
            <v>25.806691016670189</v>
          </cell>
          <cell r="J335">
            <v>25.678797585405288</v>
          </cell>
          <cell r="K335">
            <v>25.538846749042033</v>
          </cell>
          <cell r="L335">
            <v>25.387042866925256</v>
          </cell>
          <cell r="M335">
            <v>25.223606745120225</v>
          </cell>
          <cell r="N335">
            <v>25.048775101338371</v>
          </cell>
          <cell r="O335">
            <v>24.862799993789611</v>
          </cell>
          <cell r="P335">
            <v>24.665948215889724</v>
          </cell>
          <cell r="Q335">
            <v>24.458500658856188</v>
          </cell>
          <cell r="R335">
            <v>24.240751644323101</v>
          </cell>
          <cell r="S335">
            <v>24.013008229192714</v>
          </cell>
          <cell r="T335">
            <v>23.775589485019474</v>
          </cell>
          <cell r="U335">
            <v>23.528825754290526</v>
          </cell>
          <cell r="V335">
            <v>23.273057886025072</v>
          </cell>
          <cell r="W335">
            <v>23.008636453163046</v>
          </cell>
          <cell r="X335">
            <v>0.48840499591621195</v>
          </cell>
        </row>
        <row r="336">
          <cell r="G336">
            <v>82.887266236877608</v>
          </cell>
          <cell r="H336">
            <v>79.96364231896635</v>
          </cell>
          <cell r="I336">
            <v>77.143141319706487</v>
          </cell>
          <cell r="J336">
            <v>74.422125857324673</v>
          </cell>
          <cell r="K336">
            <v>71.53973027006586</v>
          </cell>
          <cell r="L336">
            <v>68.522468595696978</v>
          </cell>
          <cell r="M336">
            <v>65.397203543001353</v>
          </cell>
          <cell r="N336">
            <v>62.190755154701215</v>
          </cell>
          <cell r="O336">
            <v>58.929527369388254</v>
          </cell>
          <cell r="P336">
            <v>55.639159498413214</v>
          </cell>
          <cell r="Q336">
            <v>52.344208693724163</v>
          </cell>
          <cell r="R336">
            <v>49.067868419280181</v>
          </cell>
          <cell r="S336">
            <v>45.831726791447423</v>
          </cell>
          <cell r="T336">
            <v>42.655567463096894</v>
          </cell>
          <cell r="U336">
            <v>39.557214531617944</v>
          </cell>
          <cell r="V336">
            <v>36.552421790176815</v>
          </cell>
          <cell r="W336">
            <v>33.654805548228644</v>
          </cell>
          <cell r="X336">
            <v>2.0304936354313279</v>
          </cell>
        </row>
        <row r="337">
          <cell r="G337">
            <v>6.9838259339291469</v>
          </cell>
          <cell r="H337">
            <v>6.8248718799599883</v>
          </cell>
          <cell r="I337">
            <v>6.669535669779072</v>
          </cell>
          <cell r="J337">
            <v>6.517734960134689</v>
          </cell>
          <cell r="K337">
            <v>6.3547416976552382</v>
          </cell>
          <cell r="L337">
            <v>6.1815760742177384</v>
          </cell>
          <cell r="M337">
            <v>5.9993008858367931</v>
          </cell>
          <cell r="N337">
            <v>5.8090107354638745</v>
          </cell>
          <cell r="O337">
            <v>5.6118211816260635</v>
          </cell>
          <cell r="P337">
            <v>5.4088579818139566</v>
          </cell>
          <cell r="Q337">
            <v>5.201246573478044</v>
          </cell>
          <cell r="R337">
            <v>4.9901019270531881</v>
          </cell>
          <cell r="S337">
            <v>4.7765188948514714</v>
          </cell>
          <cell r="T337">
            <v>4.5615631672341168</v>
          </cell>
          <cell r="U337">
            <v>4.3462629335141028</v>
          </cell>
          <cell r="V337">
            <v>4.1316013298952381</v>
          </cell>
          <cell r="W337">
            <v>3.9185097407763889</v>
          </cell>
          <cell r="X337">
            <v>7.8008447341311413</v>
          </cell>
        </row>
        <row r="338">
          <cell r="G338">
            <v>6.6450766504660912</v>
          </cell>
          <cell r="H338">
            <v>6.3326998524590499</v>
          </cell>
          <cell r="I338">
            <v>6.0350074996534477</v>
          </cell>
          <cell r="J338">
            <v>5.7513092945231881</v>
          </cell>
          <cell r="K338">
            <v>5.4546202990959998</v>
          </cell>
          <cell r="L338">
            <v>5.1483873662953199</v>
          </cell>
          <cell r="M338">
            <v>4.8360056372484959</v>
          </cell>
          <cell r="N338">
            <v>4.5207581292747658</v>
          </cell>
          <cell r="O338">
            <v>4.2057614541285542</v>
          </cell>
          <cell r="P338">
            <v>3.8939188077372791</v>
          </cell>
          <cell r="Q338">
            <v>3.5878810651570316</v>
          </cell>
          <cell r="R338">
            <v>3.2900164960890672</v>
          </cell>
          <cell r="S338">
            <v>3.0023893010118097</v>
          </cell>
          <cell r="T338">
            <v>2.7267468686331302</v>
          </cell>
          <cell r="U338">
            <v>2.4645153831203706</v>
          </cell>
          <cell r="V338">
            <v>2.2168031734687221</v>
          </cell>
          <cell r="W338">
            <v>1.9844110040678886</v>
          </cell>
          <cell r="X338">
            <v>2.0103688438589513</v>
          </cell>
        </row>
        <row r="339">
          <cell r="G339">
            <v>0.7198716062964361</v>
          </cell>
          <cell r="H339">
            <v>0.71044348026184778</v>
          </cell>
          <cell r="I339">
            <v>0.70113883396968368</v>
          </cell>
          <cell r="J339">
            <v>0.6919560502113139</v>
          </cell>
          <cell r="K339">
            <v>0.68199383506924949</v>
          </cell>
          <cell r="L339">
            <v>0.67128947121206162</v>
          </cell>
          <cell r="M339">
            <v>0.65988259137237615</v>
          </cell>
          <cell r="N339">
            <v>0.64781493432686621</v>
          </cell>
          <cell r="O339">
            <v>0.63513009111024277</v>
          </cell>
          <cell r="P339">
            <v>0.62187324361661733</v>
          </cell>
          <cell r="Q339">
            <v>0.60809089777317682</v>
          </cell>
          <cell r="R339">
            <v>0.593830613479295</v>
          </cell>
          <cell r="S339">
            <v>0.57914073348938588</v>
          </cell>
          <cell r="T339">
            <v>0.5640701133805861</v>
          </cell>
          <cell r="U339">
            <v>0.54866785468768631</v>
          </cell>
          <cell r="V339">
            <v>0.53298304320875867</v>
          </cell>
          <cell r="W339">
            <v>0.5170644943870929</v>
          </cell>
          <cell r="X339">
            <v>0.27801836975932925</v>
          </cell>
        </row>
        <row r="340">
          <cell r="G340">
            <v>9.7545971206676221</v>
          </cell>
          <cell r="H340">
            <v>9.4820518868617061</v>
          </cell>
          <cell r="I340">
            <v>9.217121616908365</v>
          </cell>
          <cell r="J340">
            <v>8.9595935473199901</v>
          </cell>
          <cell r="K340">
            <v>8.6846155472052526</v>
          </cell>
          <cell r="L340">
            <v>8.3942555449562235</v>
          </cell>
          <cell r="M340">
            <v>8.0906436599737468</v>
          </cell>
          <cell r="N340">
            <v>7.7759464359553601</v>
          </cell>
          <cell r="O340">
            <v>7.4523414641297068</v>
          </cell>
          <cell r="P340">
            <v>7.121992804690727</v>
          </cell>
          <cell r="Q340">
            <v>6.787027583906502</v>
          </cell>
          <cell r="R340">
            <v>6.449514106437217</v>
          </cell>
          <cell r="S340">
            <v>6.1114417785264035</v>
          </cell>
          <cell r="T340">
            <v>5.7747030892729789</v>
          </cell>
          <cell r="U340">
            <v>5.4410778455602209</v>
          </cell>
          <cell r="V340">
            <v>5.1122198028436632</v>
          </cell>
          <cell r="W340">
            <v>4.7896457802923136</v>
          </cell>
          <cell r="X340">
            <v>2.607026661059058</v>
          </cell>
        </row>
        <row r="341">
          <cell r="G341">
            <v>9.5103646585408335</v>
          </cell>
          <cell r="H341">
            <v>9.3261061694766543</v>
          </cell>
          <cell r="I341">
            <v>9.1454175951330114</v>
          </cell>
          <cell r="J341">
            <v>8.968229770223811</v>
          </cell>
          <cell r="K341">
            <v>8.7772856183384587</v>
          </cell>
          <cell r="L341">
            <v>8.5736165019955202</v>
          </cell>
          <cell r="M341">
            <v>8.3583046189800481</v>
          </cell>
          <cell r="N341">
            <v>8.1324734652421267</v>
          </cell>
          <cell r="O341">
            <v>7.8972781296374066</v>
          </cell>
          <cell r="P341">
            <v>7.6538955369832014</v>
          </cell>
          <cell r="Q341">
            <v>7.4035147535679959</v>
          </cell>
          <cell r="R341">
            <v>7.1473274652220438</v>
          </cell>
          <cell r="S341">
            <v>6.8865187324494315</v>
          </cell>
          <cell r="T341">
            <v>6.6222581200812867</v>
          </cell>
          <cell r="U341">
            <v>6.3556912906030254</v>
          </cell>
          <cell r="V341">
            <v>6.0879321409214509</v>
          </cell>
          <cell r="W341">
            <v>5.8200555520702801</v>
          </cell>
          <cell r="X341">
            <v>3.0959640999943545</v>
          </cell>
        </row>
        <row r="342">
          <cell r="G342">
            <v>13.370690535017321</v>
          </cell>
          <cell r="H342">
            <v>13.08440273054244</v>
          </cell>
          <cell r="I342">
            <v>12.804244804459133</v>
          </cell>
          <cell r="J342">
            <v>12.530085506296695</v>
          </cell>
          <cell r="K342">
            <v>12.235285482576025</v>
          </cell>
          <cell r="L342">
            <v>11.92159011856025</v>
          </cell>
          <cell r="M342">
            <v>11.590822940337409</v>
          </cell>
          <cell r="N342">
            <v>11.244868053741431</v>
          </cell>
          <cell r="O342">
            <v>10.885652406069068</v>
          </cell>
          <cell r="P342">
            <v>10.515128102123285</v>
          </cell>
          <cell r="Q342">
            <v>10.135254998645461</v>
          </cell>
          <cell r="R342">
            <v>9.7479837901434614</v>
          </cell>
          <cell r="S342">
            <v>9.3552397848017748</v>
          </cell>
          <cell r="T342">
            <v>8.9589075519548178</v>
          </cell>
          <cell r="U342">
            <v>8.5608166029440245</v>
          </cell>
          <cell r="V342">
            <v>8.1627282455292924</v>
          </cell>
          <cell r="W342">
            <v>7.7663237288757925</v>
          </cell>
          <cell r="X342">
            <v>3.0224382724221592</v>
          </cell>
        </row>
        <row r="343">
          <cell r="G343">
            <v>28.719756137589698</v>
          </cell>
          <cell r="H343">
            <v>28.050315834200049</v>
          </cell>
          <cell r="I343">
            <v>27.39647978307687</v>
          </cell>
          <cell r="J343">
            <v>26.757884258451689</v>
          </cell>
          <cell r="K343">
            <v>26.072608249648614</v>
          </cell>
          <cell r="L343">
            <v>25.345034599125132</v>
          </cell>
          <cell r="M343">
            <v>24.579723794468528</v>
          </cell>
          <cell r="N343">
            <v>23.781366668243734</v>
          </cell>
          <cell r="O343">
            <v>22.95473695921288</v>
          </cell>
          <cell r="P343">
            <v>22.10464439856289</v>
          </cell>
          <cell r="Q343">
            <v>21.235888955501672</v>
          </cell>
          <cell r="R343">
            <v>20.353216836522506</v>
          </cell>
          <cell r="S343">
            <v>19.461278782984362</v>
          </cell>
          <cell r="T343">
            <v>18.564591153788264</v>
          </cell>
          <cell r="U343">
            <v>17.66750021535989</v>
          </cell>
          <cell r="V343">
            <v>16.774149991484201</v>
          </cell>
          <cell r="W343">
            <v>15.888453952438235</v>
          </cell>
          <cell r="X343">
            <v>3.1111459763991398</v>
          </cell>
        </row>
        <row r="344">
          <cell r="G344">
            <v>7.3443810018259956</v>
          </cell>
          <cell r="H344">
            <v>7.1927411631632543</v>
          </cell>
          <cell r="I344">
            <v>7.0442322405932307</v>
          </cell>
          <cell r="J344">
            <v>6.8987895899190814</v>
          </cell>
          <cell r="K344">
            <v>6.7422686974955646</v>
          </cell>
          <cell r="L344">
            <v>6.5755659312390948</v>
          </cell>
          <cell r="M344">
            <v>6.3996193130069923</v>
          </cell>
          <cell r="N344">
            <v>6.2153997705540034</v>
          </cell>
          <cell r="O344">
            <v>6.0239022763061767</v>
          </cell>
          <cell r="P344">
            <v>5.8261369851654461</v>
          </cell>
          <cell r="Q344">
            <v>5.6231204804594457</v>
          </cell>
          <cell r="R344">
            <v>5.4158672323518191</v>
          </cell>
          <cell r="S344">
            <v>5.2053813666676145</v>
          </cell>
          <cell r="T344">
            <v>4.9926488343329014</v>
          </cell>
          <cell r="U344">
            <v>4.7786300626674976</v>
          </cell>
          <cell r="V344">
            <v>4.5642531598123162</v>
          </cell>
          <cell r="W344">
            <v>4.3504077328388675</v>
          </cell>
          <cell r="X344">
            <v>3.2358883573603903</v>
          </cell>
        </row>
        <row r="345">
          <cell r="G345">
            <v>4.8015499436315512</v>
          </cell>
          <cell r="H345">
            <v>4.6761171756179305</v>
          </cell>
          <cell r="I345">
            <v>4.5539611368847011</v>
          </cell>
          <cell r="J345">
            <v>4.4349962281506947</v>
          </cell>
          <cell r="K345">
            <v>4.3077211550736525</v>
          </cell>
          <cell r="L345">
            <v>4.1730376664384492</v>
          </cell>
          <cell r="M345">
            <v>4.0318783483584593</v>
          </cell>
          <cell r="N345">
            <v>3.8851959608082933</v>
          </cell>
          <cell r="O345">
            <v>3.7339528588357052</v>
          </cell>
          <cell r="P345">
            <v>3.5791106602817218</v>
          </cell>
          <cell r="Q345">
            <v>3.4216203116933701</v>
          </cell>
          <cell r="R345">
            <v>3.2624126911955194</v>
          </cell>
          <cell r="S345">
            <v>3.1023898718021328</v>
          </cell>
          <cell r="T345">
            <v>2.9424171514429953</v>
          </cell>
          <cell r="U345">
            <v>2.7833159373409599</v>
          </cell>
          <cell r="V345">
            <v>2.6258575527940118</v>
          </cell>
          <cell r="W345">
            <v>2.4707580143941819</v>
          </cell>
          <cell r="X345">
            <v>4.3801001734500753</v>
          </cell>
        </row>
        <row r="346">
          <cell r="G346">
            <v>0.2</v>
          </cell>
          <cell r="H346">
            <v>0.19434399285942605</v>
          </cell>
          <cell r="I346">
            <v>0.18884793780272319</v>
          </cell>
          <cell r="J346">
            <v>0.18350731137924883</v>
          </cell>
          <cell r="K346">
            <v>0.1778069000509987</v>
          </cell>
          <cell r="L346">
            <v>0.1717900321757363</v>
          </cell>
          <cell r="M346">
            <v>0.16550130562307941</v>
          </cell>
          <cell r="N346">
            <v>0.15898604287367035</v>
          </cell>
          <cell r="O346">
            <v>0.15228975510655626</v>
          </cell>
          <cell r="P346">
            <v>0.14545762397292133</v>
          </cell>
          <cell r="Q346">
            <v>0.13853400907729183</v>
          </cell>
          <cell r="R346">
            <v>0.13156198835719662</v>
          </cell>
          <cell r="S346">
            <v>0.12458293759614598</v>
          </cell>
          <cell r="T346">
            <v>0.1176361542521876</v>
          </cell>
          <cell r="U346">
            <v>0.11075852966608866</v>
          </cell>
          <cell r="V346">
            <v>0.10398427256061711</v>
          </cell>
          <cell r="W346">
            <v>9.7344685586075036E-2</v>
          </cell>
          <cell r="X346">
            <v>6.1814463109534445</v>
          </cell>
        </row>
        <row r="347">
          <cell r="G347">
            <v>32.318184567907259</v>
          </cell>
          <cell r="H347">
            <v>31.25926921909107</v>
          </cell>
          <cell r="I347">
            <v>30.235049560362373</v>
          </cell>
          <cell r="J347">
            <v>29.244388776666039</v>
          </cell>
          <cell r="K347">
            <v>28.192111163480995</v>
          </cell>
          <cell r="L347">
            <v>27.08730737579123</v>
          </cell>
          <cell r="M347">
            <v>25.939240699416761</v>
          </cell>
          <cell r="N347">
            <v>24.757219587895115</v>
          </cell>
          <cell r="O347">
            <v>23.550474656514098</v>
          </cell>
          <cell r="P347">
            <v>22.328042342537625</v>
          </cell>
          <cell r="Q347">
            <v>21.098657192316274</v>
          </cell>
          <cell r="R347">
            <v>19.870654448097646</v>
          </cell>
          <cell r="S347">
            <v>18.651884290193006</v>
          </cell>
          <cell r="T347">
            <v>17.449638754403818</v>
          </cell>
          <cell r="U347">
            <v>16.270592001002239</v>
          </cell>
          <cell r="V347">
            <v>15.120754270492785</v>
          </cell>
          <cell r="W347">
            <v>14.005439532572767</v>
          </cell>
          <cell r="X347">
            <v>4.6123298326280091</v>
          </cell>
        </row>
        <row r="348">
          <cell r="G348">
            <v>2.4317895734864021</v>
          </cell>
          <cell r="H348">
            <v>2.3821265524928434</v>
          </cell>
          <cell r="I348">
            <v>2.3334777704289595</v>
          </cell>
          <cell r="J348">
            <v>2.2858225140842792</v>
          </cell>
          <cell r="K348">
            <v>2.234525050370769</v>
          </cell>
          <cell r="L348">
            <v>2.179876217718872</v>
          </cell>
          <cell r="M348">
            <v>2.1221805147445001</v>
          </cell>
          <cell r="N348">
            <v>2.0617532878793394</v>
          </cell>
          <cell r="O348">
            <v>1.9989178802727903</v>
          </cell>
          <cell r="P348">
            <v>1.93400277774055</v>
          </cell>
          <cell r="Q348">
            <v>1.8673387865951951</v>
          </cell>
          <cell r="R348">
            <v>1.7992562767160039</v>
          </cell>
          <cell r="S348">
            <v>1.7300825212415356</v>
          </cell>
          <cell r="T348">
            <v>1.6601391618506276</v>
          </cell>
          <cell r="U348">
            <v>1.5897398257943658</v>
          </cell>
          <cell r="V348">
            <v>1.5191879177178167</v>
          </cell>
          <cell r="W348">
            <v>1.4487746059346152</v>
          </cell>
          <cell r="X348">
            <v>3.537449665637979</v>
          </cell>
        </row>
        <row r="349">
          <cell r="G349">
            <v>35.262550415508343</v>
          </cell>
          <cell r="H349">
            <v>33.941991750584435</v>
          </cell>
          <cell r="I349">
            <v>32.670887114565332</v>
          </cell>
          <cell r="J349">
            <v>31.447384487514412</v>
          </cell>
          <cell r="K349">
            <v>30.154386315301899</v>
          </cell>
          <cell r="L349">
            <v>28.804399027348676</v>
          </cell>
          <cell r="M349">
            <v>27.410029510023659</v>
          </cell>
          <cell r="N349">
            <v>25.983793013482973</v>
          </cell>
          <cell r="O349">
            <v>24.537931696179143</v>
          </cell>
          <cell r="P349">
            <v>23.084247330651031</v>
          </cell>
          <cell r="Q349">
            <v>21.633951150578493</v>
          </cell>
          <cell r="R349">
            <v>20.19753321554089</v>
          </cell>
          <cell r="S349">
            <v>18.784653029724563</v>
          </cell>
          <cell r="T349">
            <v>17.404052497306061</v>
          </cell>
          <cell r="U349">
            <v>16.063491652835822</v>
          </cell>
          <cell r="V349">
            <v>14.769706990359401</v>
          </cell>
          <cell r="W349">
            <v>13.528391648476937</v>
          </cell>
          <cell r="X349">
            <v>5.9405758690737231</v>
          </cell>
        </row>
        <row r="350">
          <cell r="G350">
            <v>20.656428951735492</v>
          </cell>
          <cell r="H350">
            <v>19.732163258018574</v>
          </cell>
          <cell r="I350">
            <v>18.84925355446714</v>
          </cell>
          <cell r="J350">
            <v>18.00584937975368</v>
          </cell>
          <cell r="K350">
            <v>17.121626346830421</v>
          </cell>
          <cell r="L350">
            <v>16.206467504179795</v>
          </cell>
          <cell r="M350">
            <v>15.270162409411631</v>
          </cell>
          <cell r="N350">
            <v>14.322238290230873</v>
          </cell>
          <cell r="O350">
            <v>13.371806389551978</v>
          </cell>
          <cell r="P350">
            <v>12.427426696662375</v>
          </cell>
          <cell r="Q350">
            <v>11.496993506838324</v>
          </cell>
          <cell r="R350">
            <v>10.587643453238062</v>
          </cell>
          <cell r="S350">
            <v>9.7056868513476076</v>
          </cell>
          <cell r="T350">
            <v>8.8565624198048223</v>
          </cell>
          <cell r="U350">
            <v>8.0448147207050074</v>
          </cell>
          <cell r="V350">
            <v>7.2740930215534751</v>
          </cell>
          <cell r="W350">
            <v>6.5471697385597114</v>
          </cell>
          <cell r="X350">
            <v>2.6744263129121828</v>
          </cell>
        </row>
        <row r="351">
          <cell r="G351">
            <v>307.0689751171102</v>
          </cell>
          <cell r="H351">
            <v>296.79042347637181</v>
          </cell>
          <cell r="I351">
            <v>286.85592686037506</v>
          </cell>
          <cell r="J351">
            <v>277.25396867960558</v>
          </cell>
          <cell r="K351">
            <v>267.06262279825506</v>
          </cell>
          <cell r="L351">
            <v>256.37155799677242</v>
          </cell>
          <cell r="M351">
            <v>245.27199854129799</v>
          </cell>
          <cell r="N351">
            <v>233.85544775976047</v>
          </cell>
          <cell r="O351">
            <v>222.21246008965988</v>
          </cell>
          <cell r="P351">
            <v>210.43148395033737</v>
          </cell>
          <cell r="Q351">
            <v>198.59779514756525</v>
          </cell>
          <cell r="R351">
            <v>186.79253747445915</v>
          </cell>
          <cell r="S351">
            <v>175.09188383971707</v>
          </cell>
          <cell r="T351">
            <v>163.56632774579683</v>
          </cell>
          <cell r="U351">
            <v>152.28011136940387</v>
          </cell>
          <cell r="V351">
            <v>141.2907929737803</v>
          </cell>
          <cell r="W351">
            <v>130.64895300794299</v>
          </cell>
          <cell r="X351">
            <v>0.50659657495743537</v>
          </cell>
        </row>
        <row r="352">
          <cell r="G352">
            <v>14.039035304313854</v>
          </cell>
          <cell r="H352">
            <v>13.15321413845993</v>
          </cell>
          <cell r="I352">
            <v>12.323285640504185</v>
          </cell>
          <cell r="J352">
            <v>11.545723150162129</v>
          </cell>
          <cell r="K352">
            <v>10.746949952865805</v>
          </cell>
          <cell r="L352">
            <v>9.9384527148284789</v>
          </cell>
          <cell r="M352">
            <v>9.1310724265167877</v>
          </cell>
          <cell r="N352">
            <v>8.3347823196360391</v>
          </cell>
          <cell r="O352">
            <v>7.558510112960934</v>
          </cell>
          <cell r="P352">
            <v>6.8100076159519682</v>
          </cell>
          <cell r="Q352">
            <v>6.0957684130367786</v>
          </cell>
          <cell r="R352">
            <v>5.4209922099464265</v>
          </cell>
          <cell r="S352">
            <v>4.7895925504694397</v>
          </cell>
          <cell r="T352">
            <v>4.2042430852018278</v>
          </cell>
          <cell r="U352">
            <v>3.6664564422526511</v>
          </cell>
          <cell r="V352">
            <v>3.1766890331198754</v>
          </cell>
          <cell r="W352">
            <v>2.7344648173841537</v>
          </cell>
          <cell r="X352">
            <v>33.263437188484303</v>
          </cell>
        </row>
        <row r="353">
          <cell r="G353">
            <v>2.125134988607579</v>
          </cell>
          <cell r="H353">
            <v>2.0187047015289346</v>
          </cell>
          <cell r="I353">
            <v>1.9176046198576489</v>
          </cell>
          <cell r="J353">
            <v>1.8215677980609744</v>
          </cell>
          <cell r="K353">
            <v>1.7214730981312607</v>
          </cell>
          <cell r="L353">
            <v>1.6185412328563755</v>
          </cell>
          <cell r="M353">
            <v>1.5139653037676923</v>
          </cell>
          <cell r="N353">
            <v>1.4088887598188049</v>
          </cell>
          <cell r="O353">
            <v>1.3043859540529599</v>
          </cell>
          <cell r="P353">
            <v>1.2014457074631351</v>
          </cell>
          <cell r="Q353">
            <v>1.1009581580743895</v>
          </cell>
          <cell r="R353">
            <v>1.0037050402297241</v>
          </cell>
          <cell r="S353">
            <v>0.91035341015398263</v>
          </cell>
          <cell r="T353">
            <v>0.82145271447356394</v>
          </cell>
          <cell r="U353">
            <v>0.73743499296435489</v>
          </cell>
          <cell r="V353">
            <v>0.6586179188121345</v>
          </cell>
          <cell r="W353">
            <v>0.58521031137585466</v>
          </cell>
          <cell r="X353">
            <v>7.3718043848226662</v>
          </cell>
        </row>
        <row r="354">
          <cell r="G354">
            <v>27.736237483741995</v>
          </cell>
          <cell r="H354">
            <v>25.918970476075192</v>
          </cell>
          <cell r="I354">
            <v>24.220770064196302</v>
          </cell>
          <cell r="J354">
            <v>22.633835053139084</v>
          </cell>
          <cell r="K354">
            <v>21.008031811035078</v>
          </cell>
          <cell r="L354">
            <v>19.367323469783457</v>
          </cell>
          <cell r="M354">
            <v>17.734169941474889</v>
          </cell>
          <cell r="N354">
            <v>16.129063271930651</v>
          </cell>
          <cell r="O354">
            <v>14.570164171927534</v>
          </cell>
          <cell r="P354">
            <v>13.07304526665852</v>
          </cell>
          <cell r="Q354">
            <v>11.650541323733661</v>
          </cell>
          <cell r="R354">
            <v>10.312701902299588</v>
          </cell>
          <cell r="S354">
            <v>9.0668377445145332</v>
          </cell>
          <cell r="T354">
            <v>7.9176489726837627</v>
          </cell>
          <cell r="U354">
            <v>6.8674208559796677</v>
          </cell>
          <cell r="V354">
            <v>5.9162715940322856</v>
          </cell>
          <cell r="W354">
            <v>5.0624361902303088</v>
          </cell>
          <cell r="X354">
            <v>3.0003798513125339</v>
          </cell>
        </row>
        <row r="355">
          <cell r="G355">
            <v>52.525241281214683</v>
          </cell>
          <cell r="H355">
            <v>50.821717224967365</v>
          </cell>
          <cell r="I355">
            <v>49.173442685703257</v>
          </cell>
          <cell r="J355">
            <v>47.578625784337525</v>
          </cell>
          <cell r="K355">
            <v>45.884003204947412</v>
          </cell>
          <cell r="L355">
            <v>44.104087049580194</v>
          </cell>
          <cell r="M355">
            <v>42.253676192906369</v>
          </cell>
          <cell r="N355">
            <v>40.347654280405791</v>
          </cell>
          <cell r="O355">
            <v>38.400794506432561</v>
          </cell>
          <cell r="P355">
            <v>36.427574655126932</v>
          </cell>
          <cell r="Q355">
            <v>34.44200550508031</v>
          </cell>
          <cell r="R355">
            <v>32.457475254232158</v>
          </cell>
          <cell r="S355">
            <v>30.486612130399962</v>
          </cell>
          <cell r="T355">
            <v>28.541166831567569</v>
          </cell>
          <cell r="U355">
            <v>26.631915905154521</v>
          </cell>
          <cell r="V355">
            <v>24.768586643066847</v>
          </cell>
          <cell r="W355">
            <v>22.959803554488051</v>
          </cell>
          <cell r="X355">
            <v>0.7579402162967116</v>
          </cell>
        </row>
        <row r="356">
          <cell r="G356">
            <v>15.820696625672339</v>
          </cell>
          <cell r="H356">
            <v>15.09014279167544</v>
          </cell>
          <cell r="I356">
            <v>14.393323812533257</v>
          </cell>
          <cell r="J356">
            <v>13.728681910599423</v>
          </cell>
          <cell r="K356">
            <v>13.032969052315794</v>
          </cell>
          <cell r="L356">
            <v>12.31415625263662</v>
          </cell>
          <cell r="M356">
            <v>11.580111222857218</v>
          </cell>
          <cell r="N356">
            <v>10.838459920830536</v>
          </cell>
          <cell r="O356">
            <v>10.09646155633027</v>
          </cell>
          <cell r="P356">
            <v>9.3608996729225655</v>
          </cell>
          <cell r="Q356">
            <v>8.6379912536343753</v>
          </cell>
          <cell r="R356">
            <v>7.9333150958745433</v>
          </cell>
          <cell r="S356">
            <v>7.2517600019570141</v>
          </cell>
          <cell r="T356">
            <v>6.5974926634754532</v>
          </cell>
          <cell r="U356">
            <v>5.9739445055132494</v>
          </cell>
          <cell r="V356">
            <v>5.383816220644273</v>
          </cell>
          <cell r="W356">
            <v>4.829098278204512</v>
          </cell>
          <cell r="X356">
            <v>9.0627453329841057</v>
          </cell>
        </row>
        <row r="357">
          <cell r="G357">
            <v>9.6636811952336412</v>
          </cell>
          <cell r="H357">
            <v>9.2522336082208962</v>
          </cell>
          <cell r="I357">
            <v>8.8583040987852666</v>
          </cell>
          <cell r="J357">
            <v>8.4811468051166834</v>
          </cell>
          <cell r="K357">
            <v>8.0847943206355808</v>
          </cell>
          <cell r="L357">
            <v>7.6735048235265513</v>
          </cell>
          <cell r="M357">
            <v>7.2515185895065715</v>
          </cell>
          <cell r="N357">
            <v>6.8229872288993185</v>
          </cell>
          <cell r="O357">
            <v>6.3919085329214607</v>
          </cell>
          <cell r="P357">
            <v>5.9620682673814862</v>
          </cell>
          <cell r="Q357">
            <v>5.5369899714370057</v>
          </cell>
          <cell r="R357">
            <v>5.1198935195350401</v>
          </cell>
          <cell r="S357">
            <v>4.7136628986178186</v>
          </cell>
          <cell r="T357">
            <v>4.3208233520485821</v>
          </cell>
          <cell r="U357">
            <v>3.9435277574070069</v>
          </cell>
          <cell r="V357">
            <v>3.5835518467768632</v>
          </cell>
          <cell r="W357">
            <v>3.2422976530732761</v>
          </cell>
          <cell r="X357">
            <v>2.5190185125630893</v>
          </cell>
        </row>
        <row r="767">
          <cell r="F767">
            <v>17.784863767888599</v>
          </cell>
          <cell r="G767">
            <v>26.064391974045197</v>
          </cell>
          <cell r="H767">
            <v>43.450768264721091</v>
          </cell>
          <cell r="I767">
            <v>38.447948728462805</v>
          </cell>
          <cell r="J767">
            <v>35.763912644329672</v>
          </cell>
          <cell r="K767">
            <v>35.291369077681452</v>
          </cell>
          <cell r="L767">
            <v>-1149.6605073220665</v>
          </cell>
          <cell r="M767">
            <v>12.150673316886074</v>
          </cell>
          <cell r="N767">
            <v>13.838968858656026</v>
          </cell>
          <cell r="O767">
            <v>16.739521318340898</v>
          </cell>
          <cell r="P767">
            <v>20.116486147154053</v>
          </cell>
          <cell r="Q767">
            <v>24.210321106815552</v>
          </cell>
          <cell r="R767" t="e">
            <v>#REF!</v>
          </cell>
          <cell r="S767" t="e">
            <v>#REF!</v>
          </cell>
          <cell r="T767" t="e">
            <v>#REF!</v>
          </cell>
          <cell r="U767" t="e">
            <v>#REF!</v>
          </cell>
          <cell r="V767" t="e">
            <v>#REF!</v>
          </cell>
        </row>
        <row r="768">
          <cell r="F768">
            <v>822.01088964293388</v>
          </cell>
          <cell r="G768">
            <v>82.887266236877608</v>
          </cell>
          <cell r="H768">
            <v>134.67430518806566</v>
          </cell>
          <cell r="I768">
            <v>97.852694534627815</v>
          </cell>
          <cell r="J768">
            <v>100.98450804815491</v>
          </cell>
          <cell r="K768">
            <v>95.110241783761609</v>
          </cell>
          <cell r="L768">
            <v>-1258.7531923219831</v>
          </cell>
          <cell r="M768">
            <v>21.850831795193034</v>
          </cell>
          <cell r="N768">
            <v>44.713267055707014</v>
          </cell>
          <cell r="O768">
            <v>53.329766731723595</v>
          </cell>
          <cell r="P768">
            <v>42.254959233665723</v>
          </cell>
          <cell r="Q768">
            <v>40.166092582283277</v>
          </cell>
          <cell r="R768" t="e">
            <v>#REF!</v>
          </cell>
          <cell r="S768" t="e">
            <v>#REF!</v>
          </cell>
          <cell r="T768" t="e">
            <v>#REF!</v>
          </cell>
          <cell r="U768" t="e">
            <v>#REF!</v>
          </cell>
          <cell r="V768" t="e">
            <v>#REF!</v>
          </cell>
        </row>
        <row r="769">
          <cell r="F769">
            <v>8.1714063265163652</v>
          </cell>
          <cell r="G769">
            <v>6.9838259339291469</v>
          </cell>
          <cell r="H769">
            <v>8.7662652827014735</v>
          </cell>
          <cell r="I769">
            <v>7.5823903552214702</v>
          </cell>
          <cell r="J769">
            <v>8.3268225968953757</v>
          </cell>
          <cell r="K769">
            <v>8.1591783910449873</v>
          </cell>
          <cell r="L769">
            <v>-67.724075183699895</v>
          </cell>
          <cell r="M769">
            <v>3.4639725844390665</v>
          </cell>
          <cell r="N769">
            <v>3.4126337950264003</v>
          </cell>
          <cell r="O769">
            <v>3.4090875248212087</v>
          </cell>
          <cell r="P769">
            <v>2.9765480198527805</v>
          </cell>
          <cell r="Q769">
            <v>2.5728032314755236</v>
          </cell>
          <cell r="R769" t="e">
            <v>#REF!</v>
          </cell>
          <cell r="S769" t="e">
            <v>#REF!</v>
          </cell>
          <cell r="T769" t="e">
            <v>#REF!</v>
          </cell>
          <cell r="U769" t="e">
            <v>#REF!</v>
          </cell>
          <cell r="V769" t="e">
            <v>#REF!</v>
          </cell>
        </row>
        <row r="770">
          <cell r="F770">
            <v>13.933507560684925</v>
          </cell>
          <cell r="G770">
            <v>6.6450766504660912</v>
          </cell>
          <cell r="H770">
            <v>9.6690167972348728</v>
          </cell>
          <cell r="I770">
            <v>9.8316389511521418</v>
          </cell>
          <cell r="J770">
            <v>10.052918254885846</v>
          </cell>
          <cell r="K770">
            <v>9.2598901116097085</v>
          </cell>
          <cell r="L770">
            <v>-76.448782029588713</v>
          </cell>
          <cell r="M770">
            <v>-0.54784199728477245</v>
          </cell>
          <cell r="N770">
            <v>5.3490119457510987</v>
          </cell>
          <cell r="O770">
            <v>5.7497851174882397</v>
          </cell>
          <cell r="P770">
            <v>5.5231776240178814</v>
          </cell>
          <cell r="Q770">
            <v>4.8435252553219437</v>
          </cell>
          <cell r="R770" t="e">
            <v>#REF!</v>
          </cell>
          <cell r="S770" t="e">
            <v>#REF!</v>
          </cell>
          <cell r="T770" t="e">
            <v>#REF!</v>
          </cell>
          <cell r="U770" t="e">
            <v>#REF!</v>
          </cell>
          <cell r="V770" t="e">
            <v>#REF!</v>
          </cell>
        </row>
        <row r="771">
          <cell r="F771">
            <v>1.9603954287797944</v>
          </cell>
          <cell r="G771">
            <v>0.7198716062964361</v>
          </cell>
          <cell r="H771">
            <v>0.75164856750689235</v>
          </cell>
          <cell r="I771">
            <v>0.83540519125560253</v>
          </cell>
          <cell r="J771">
            <v>0.62695083496758075</v>
          </cell>
          <cell r="K771">
            <v>0.64689842973420997</v>
          </cell>
          <cell r="L771">
            <v>-15.408115116224229</v>
          </cell>
          <cell r="M771">
            <v>0.41299704714206048</v>
          </cell>
          <cell r="N771">
            <v>0.53980226187578617</v>
          </cell>
          <cell r="O771">
            <v>0.66644882199780864</v>
          </cell>
          <cell r="P771">
            <v>0.80325035496059749</v>
          </cell>
          <cell r="Q771">
            <v>0.97554391132961149</v>
          </cell>
          <cell r="R771" t="e">
            <v>#REF!</v>
          </cell>
          <cell r="S771" t="e">
            <v>#REF!</v>
          </cell>
          <cell r="T771" t="e">
            <v>#REF!</v>
          </cell>
          <cell r="U771" t="e">
            <v>#REF!</v>
          </cell>
          <cell r="V771" t="e">
            <v>#REF!</v>
          </cell>
        </row>
        <row r="772">
          <cell r="F772">
            <v>21.18956281379652</v>
          </cell>
          <cell r="G772">
            <v>9.7545971206676221</v>
          </cell>
          <cell r="H772">
            <v>12.505187105188773</v>
          </cell>
          <cell r="I772">
            <v>13.68554922105421</v>
          </cell>
          <cell r="J772">
            <v>17.792053689365414</v>
          </cell>
          <cell r="K772">
            <v>18.746622220075533</v>
          </cell>
          <cell r="L772">
            <v>-203.57814889603054</v>
          </cell>
          <cell r="M772">
            <v>4.3388670328136731</v>
          </cell>
          <cell r="N772">
            <v>10.854559562470893</v>
          </cell>
          <cell r="O772">
            <v>13.234841920006852</v>
          </cell>
          <cell r="P772">
            <v>14.111555072294728</v>
          </cell>
          <cell r="Q772">
            <v>14.877322446944948</v>
          </cell>
          <cell r="R772" t="e">
            <v>#REF!</v>
          </cell>
          <cell r="S772" t="e">
            <v>#REF!</v>
          </cell>
          <cell r="T772" t="e">
            <v>#REF!</v>
          </cell>
          <cell r="U772" t="e">
            <v>#REF!</v>
          </cell>
          <cell r="V772" t="e">
            <v>#REF!</v>
          </cell>
        </row>
        <row r="773">
          <cell r="F773">
            <v>16.048849273874467</v>
          </cell>
          <cell r="G773">
            <v>9.5103646585408335</v>
          </cell>
          <cell r="H773">
            <v>7.9191891807526771</v>
          </cell>
          <cell r="I773">
            <v>11.46821792744365</v>
          </cell>
          <cell r="J773">
            <v>15.270217698915012</v>
          </cell>
          <cell r="K773">
            <v>22.844679645386904</v>
          </cell>
          <cell r="L773">
            <v>-264.55585772543321</v>
          </cell>
          <cell r="M773">
            <v>10.121590585265769</v>
          </cell>
          <cell r="N773">
            <v>12.401968579874803</v>
          </cell>
          <cell r="O773">
            <v>14.52660280587228</v>
          </cell>
          <cell r="P773">
            <v>17.044227238252287</v>
          </cell>
          <cell r="Q773">
            <v>19.545967691344227</v>
          </cell>
          <cell r="R773" t="e">
            <v>#REF!</v>
          </cell>
          <cell r="S773" t="e">
            <v>#REF!</v>
          </cell>
          <cell r="T773" t="e">
            <v>#REF!</v>
          </cell>
          <cell r="U773" t="e">
            <v>#REF!</v>
          </cell>
          <cell r="V773" t="e">
            <v>#REF!</v>
          </cell>
        </row>
        <row r="774">
          <cell r="F774">
            <v>22.539930897508167</v>
          </cell>
          <cell r="G774">
            <v>13.370690535017321</v>
          </cell>
          <cell r="H774">
            <v>17.750287161837377</v>
          </cell>
          <cell r="I774">
            <v>18.940602319535586</v>
          </cell>
          <cell r="J774">
            <v>19.216178249005946</v>
          </cell>
          <cell r="K774">
            <v>21.808294892183543</v>
          </cell>
          <cell r="L774">
            <v>-241.27234144352445</v>
          </cell>
          <cell r="M774">
            <v>8.8261519412363967</v>
          </cell>
          <cell r="N774">
            <v>11.19480218706229</v>
          </cell>
          <cell r="O774">
            <v>12.904737582801785</v>
          </cell>
          <cell r="P774">
            <v>14.768840404215354</v>
          </cell>
          <cell r="Q774">
            <v>16.188078835136249</v>
          </cell>
          <cell r="R774" t="e">
            <v>#REF!</v>
          </cell>
          <cell r="S774" t="e">
            <v>#REF!</v>
          </cell>
          <cell r="T774" t="e">
            <v>#REF!</v>
          </cell>
          <cell r="U774" t="e">
            <v>#REF!</v>
          </cell>
          <cell r="V774" t="e">
            <v>#REF!</v>
          </cell>
        </row>
        <row r="775">
          <cell r="F775">
            <v>45.390795290396547</v>
          </cell>
          <cell r="G775">
            <v>28.719756137589698</v>
          </cell>
          <cell r="H775">
            <v>48.113054096893862</v>
          </cell>
          <cell r="I775">
            <v>83.001685686638112</v>
          </cell>
          <cell r="J775">
            <v>91.630086534166821</v>
          </cell>
          <cell r="K775">
            <v>105.93829162893566</v>
          </cell>
          <cell r="L775">
            <v>-797.40799876968958</v>
          </cell>
          <cell r="M775">
            <v>27.296333891401421</v>
          </cell>
          <cell r="N775">
            <v>35.312852570914941</v>
          </cell>
          <cell r="O775">
            <v>40.669494537775748</v>
          </cell>
          <cell r="P775">
            <v>46.41891705422173</v>
          </cell>
          <cell r="Q775">
            <v>49.93787949626541</v>
          </cell>
          <cell r="R775" t="e">
            <v>#REF!</v>
          </cell>
          <cell r="S775" t="e">
            <v>#REF!</v>
          </cell>
          <cell r="T775" t="e">
            <v>#REF!</v>
          </cell>
          <cell r="U775" t="e">
            <v>#REF!</v>
          </cell>
          <cell r="V775" t="e">
            <v>#REF!</v>
          </cell>
        </row>
        <row r="776">
          <cell r="F776">
            <v>8.3413370614546594</v>
          </cell>
          <cell r="G776">
            <v>7.3443810018259956</v>
          </cell>
          <cell r="H776">
            <v>9.7721601793434552</v>
          </cell>
          <cell r="I776">
            <v>12.215834914217448</v>
          </cell>
          <cell r="J776">
            <v>13.154035820043505</v>
          </cell>
          <cell r="K776">
            <v>13.991298913040293</v>
          </cell>
          <cell r="L776">
            <v>-135.96039742204076</v>
          </cell>
          <cell r="M776">
            <v>4.6973014588137376</v>
          </cell>
          <cell r="N776">
            <v>5.8030516363719249</v>
          </cell>
          <cell r="O776">
            <v>7.0325760985359853</v>
          </cell>
          <cell r="P776">
            <v>7.9782170514473405</v>
          </cell>
          <cell r="Q776">
            <v>8.824582647528711</v>
          </cell>
          <cell r="R776" t="e">
            <v>#REF!</v>
          </cell>
          <cell r="S776" t="e">
            <v>#REF!</v>
          </cell>
          <cell r="T776" t="e">
            <v>#REF!</v>
          </cell>
          <cell r="U776" t="e">
            <v>#REF!</v>
          </cell>
          <cell r="V776" t="e">
            <v>#REF!</v>
          </cell>
        </row>
        <row r="777">
          <cell r="F777">
            <v>7.6489632326466053</v>
          </cell>
          <cell r="G777">
            <v>4.8015499436315512</v>
          </cell>
          <cell r="H777">
            <v>7.1556215276489059</v>
          </cell>
          <cell r="I777">
            <v>8.5976206044099897</v>
          </cell>
          <cell r="J777">
            <v>10.089533667853528</v>
          </cell>
          <cell r="K777">
            <v>10.785967999891605</v>
          </cell>
          <cell r="L777">
            <v>-82.846321196198048</v>
          </cell>
          <cell r="M777">
            <v>4.2816255349516537</v>
          </cell>
          <cell r="N777">
            <v>4.6550348251047025</v>
          </cell>
          <cell r="O777">
            <v>5.8362134009654225</v>
          </cell>
          <cell r="P777">
            <v>6.4463833042719285</v>
          </cell>
          <cell r="Q777">
            <v>6.4890938847120507</v>
          </cell>
          <cell r="R777" t="e">
            <v>#REF!</v>
          </cell>
          <cell r="S777" t="e">
            <v>#REF!</v>
          </cell>
          <cell r="T777" t="e">
            <v>#REF!</v>
          </cell>
          <cell r="U777" t="e">
            <v>#REF!</v>
          </cell>
          <cell r="V777" t="e">
            <v>#REF!</v>
          </cell>
        </row>
        <row r="778">
          <cell r="F778">
            <v>0.2</v>
          </cell>
          <cell r="G778">
            <v>0.2</v>
          </cell>
          <cell r="H778">
            <v>0.3</v>
          </cell>
          <cell r="I778">
            <v>0.67298208532715653</v>
          </cell>
          <cell r="J778">
            <v>2.8654767313417189</v>
          </cell>
          <cell r="K778">
            <v>3.2221587362995936</v>
          </cell>
          <cell r="L778">
            <v>-33.401723432383285</v>
          </cell>
          <cell r="M778">
            <v>1.6639834857585174</v>
          </cell>
          <cell r="N778">
            <v>2.1546912849352085</v>
          </cell>
          <cell r="O778">
            <v>2.5085607808328572</v>
          </cell>
          <cell r="P778">
            <v>2.7231858695313038</v>
          </cell>
          <cell r="Q778">
            <v>2.8217559111343555</v>
          </cell>
          <cell r="R778" t="e">
            <v>#REF!</v>
          </cell>
          <cell r="S778" t="e">
            <v>#REF!</v>
          </cell>
          <cell r="T778" t="e">
            <v>#REF!</v>
          </cell>
          <cell r="U778" t="e">
            <v>#REF!</v>
          </cell>
          <cell r="V778" t="e">
            <v>#REF!</v>
          </cell>
        </row>
        <row r="779">
          <cell r="F779">
            <v>40.218777242969651</v>
          </cell>
          <cell r="G779">
            <v>32.318184567907259</v>
          </cell>
          <cell r="H779">
            <v>38.150238988136266</v>
          </cell>
          <cell r="I779">
            <v>41.342633029572866</v>
          </cell>
          <cell r="J779">
            <v>47.249432141057461</v>
          </cell>
          <cell r="K779">
            <v>50.008854557780943</v>
          </cell>
          <cell r="L779">
            <v>-433.89314885301366</v>
          </cell>
          <cell r="M779">
            <v>17.567264823705838</v>
          </cell>
          <cell r="N779">
            <v>22.547036958299351</v>
          </cell>
          <cell r="O779">
            <v>25.854952084837517</v>
          </cell>
          <cell r="P779">
            <v>26.797759549308072</v>
          </cell>
          <cell r="Q779">
            <v>26.606470368939338</v>
          </cell>
          <cell r="R779" t="e">
            <v>#REF!</v>
          </cell>
          <cell r="S779" t="e">
            <v>#REF!</v>
          </cell>
          <cell r="T779" t="e">
            <v>#REF!</v>
          </cell>
          <cell r="U779" t="e">
            <v>#REF!</v>
          </cell>
          <cell r="V779" t="e">
            <v>#REF!</v>
          </cell>
        </row>
        <row r="780">
          <cell r="F780">
            <v>-3.815065395680143</v>
          </cell>
          <cell r="G780">
            <v>2.4317895734864021</v>
          </cell>
          <cell r="H780">
            <v>3.6462100841397165</v>
          </cell>
          <cell r="I780">
            <v>4.1757986931210009</v>
          </cell>
          <cell r="J780">
            <v>5.693558900408255</v>
          </cell>
          <cell r="K780">
            <v>6.0114357370026967</v>
          </cell>
          <cell r="L780">
            <v>-65.003227596375822</v>
          </cell>
          <cell r="M780">
            <v>2.5783051204243224</v>
          </cell>
          <cell r="N780">
            <v>3.3663934392657717</v>
          </cell>
          <cell r="O780">
            <v>3.9274030824627504</v>
          </cell>
          <cell r="P780">
            <v>4.4631333965738378</v>
          </cell>
          <cell r="Q780">
            <v>4.9788365207621146</v>
          </cell>
          <cell r="R780" t="e">
            <v>#REF!</v>
          </cell>
          <cell r="S780" t="e">
            <v>#REF!</v>
          </cell>
          <cell r="T780" t="e">
            <v>#REF!</v>
          </cell>
          <cell r="U780" t="e">
            <v>#REF!</v>
          </cell>
          <cell r="V780" t="e">
            <v>#REF!</v>
          </cell>
        </row>
        <row r="781">
          <cell r="F781">
            <v>32.929073177864261</v>
          </cell>
          <cell r="G781">
            <v>35.262550415508343</v>
          </cell>
          <cell r="H781">
            <v>41.750962192217621</v>
          </cell>
          <cell r="I781">
            <v>42.399096700288844</v>
          </cell>
          <cell r="J781">
            <v>47.587160941651376</v>
          </cell>
          <cell r="K781">
            <v>52.081316275333485</v>
          </cell>
          <cell r="L781">
            <v>-345.91350681777197</v>
          </cell>
          <cell r="M781">
            <v>12.319317521647914</v>
          </cell>
          <cell r="N781">
            <v>15.520709425762059</v>
          </cell>
          <cell r="O781">
            <v>17.785715430377575</v>
          </cell>
          <cell r="P781">
            <v>17.886245556922066</v>
          </cell>
          <cell r="Q781">
            <v>16.829488498704954</v>
          </cell>
          <cell r="R781" t="e">
            <v>#REF!</v>
          </cell>
          <cell r="S781" t="e">
            <v>#REF!</v>
          </cell>
          <cell r="T781" t="e">
            <v>#REF!</v>
          </cell>
          <cell r="U781" t="e">
            <v>#REF!</v>
          </cell>
          <cell r="V781" t="e">
            <v>#REF!</v>
          </cell>
        </row>
        <row r="782">
          <cell r="F782">
            <v>42.054399973030826</v>
          </cell>
          <cell r="G782">
            <v>20.656428951735492</v>
          </cell>
          <cell r="H782">
            <v>22.756182770005289</v>
          </cell>
          <cell r="I782">
            <v>32.59522906962102</v>
          </cell>
          <cell r="J782">
            <v>37.443070106849035</v>
          </cell>
          <cell r="K782">
            <v>47.741613427012261</v>
          </cell>
          <cell r="L782">
            <v>-382.59670227432275</v>
          </cell>
          <cell r="M782">
            <v>22.786694462697277</v>
          </cell>
          <cell r="N782">
            <v>28.142492247672124</v>
          </cell>
          <cell r="O782">
            <v>30.782381895679297</v>
          </cell>
          <cell r="P782">
            <v>29.617060144479677</v>
          </cell>
          <cell r="Q782">
            <v>26.438350366263091</v>
          </cell>
          <cell r="R782" t="e">
            <v>#REF!</v>
          </cell>
          <cell r="S782" t="e">
            <v>#REF!</v>
          </cell>
          <cell r="T782" t="e">
            <v>#REF!</v>
          </cell>
          <cell r="U782" t="e">
            <v>#REF!</v>
          </cell>
          <cell r="V782" t="e">
            <v>#REF!</v>
          </cell>
        </row>
        <row r="783">
          <cell r="F783">
            <v>450.65981615845726</v>
          </cell>
          <cell r="G783">
            <v>307.0689751171102</v>
          </cell>
          <cell r="H783">
            <v>336.48043291940979</v>
          </cell>
          <cell r="I783">
            <v>368.35074023394253</v>
          </cell>
          <cell r="J783">
            <v>423.39047774449176</v>
          </cell>
          <cell r="K783">
            <v>501.8077611154269</v>
          </cell>
          <cell r="L783">
            <v>-3768.4615378539529</v>
          </cell>
          <cell r="M783">
            <v>162.98676929557664</v>
          </cell>
          <cell r="N783">
            <v>202.08992777904749</v>
          </cell>
          <cell r="O783">
            <v>230.65602515909831</v>
          </cell>
          <cell r="P783">
            <v>236.10629913453323</v>
          </cell>
          <cell r="Q783">
            <v>232.80379207567097</v>
          </cell>
          <cell r="R783" t="e">
            <v>#REF!</v>
          </cell>
          <cell r="S783" t="e">
            <v>#REF!</v>
          </cell>
          <cell r="T783" t="e">
            <v>#REF!</v>
          </cell>
          <cell r="U783" t="e">
            <v>#REF!</v>
          </cell>
          <cell r="V783" t="e">
            <v>#REF!</v>
          </cell>
        </row>
        <row r="784">
          <cell r="F784">
            <v>31.660261490765631</v>
          </cell>
          <cell r="G784">
            <v>14.039035304313854</v>
          </cell>
          <cell r="H784">
            <v>18.997140385341908</v>
          </cell>
          <cell r="I784">
            <v>20.362861502768386</v>
          </cell>
          <cell r="J784">
            <v>21.657208865639006</v>
          </cell>
          <cell r="K784">
            <v>22.702671451509886</v>
          </cell>
          <cell r="L784">
            <v>-134.22824876839152</v>
          </cell>
          <cell r="M784">
            <v>7.7295186866582828</v>
          </cell>
          <cell r="N784">
            <v>8.9248801803958742</v>
          </cell>
          <cell r="O784">
            <v>9.2287378816241432</v>
          </cell>
          <cell r="P784">
            <v>7.8223180720063095</v>
          </cell>
          <cell r="Q784">
            <v>6.2722198180718065</v>
          </cell>
          <cell r="R784" t="e">
            <v>#REF!</v>
          </cell>
          <cell r="S784" t="e">
            <v>#REF!</v>
          </cell>
          <cell r="T784" t="e">
            <v>#REF!</v>
          </cell>
          <cell r="U784" t="e">
            <v>#REF!</v>
          </cell>
          <cell r="V784" t="e">
            <v>#REF!</v>
          </cell>
        </row>
        <row r="785">
          <cell r="F785">
            <v>6.2374674683057068</v>
          </cell>
          <cell r="G785">
            <v>2.125134988607579</v>
          </cell>
          <cell r="H785">
            <v>2.7124084905635586</v>
          </cell>
          <cell r="I785">
            <v>2.6858384837963154</v>
          </cell>
          <cell r="J785">
            <v>3.2855535556345838</v>
          </cell>
          <cell r="K785">
            <v>3.4705676904006983</v>
          </cell>
          <cell r="L785">
            <v>-23.233114372347881</v>
          </cell>
          <cell r="M785">
            <v>1.1812828133584081</v>
          </cell>
          <cell r="N785">
            <v>1.3860183670064556</v>
          </cell>
          <cell r="O785">
            <v>1.4875617198791311</v>
          </cell>
          <cell r="P785">
            <v>1.3684193170690926</v>
          </cell>
          <cell r="Q785">
            <v>1.1722939827637007</v>
          </cell>
          <cell r="R785" t="e">
            <v>#REF!</v>
          </cell>
          <cell r="S785" t="e">
            <v>#REF!</v>
          </cell>
          <cell r="T785" t="e">
            <v>#REF!</v>
          </cell>
          <cell r="U785" t="e">
            <v>#REF!</v>
          </cell>
          <cell r="V785" t="e">
            <v>#REF!</v>
          </cell>
        </row>
        <row r="786">
          <cell r="F786">
            <v>47.969276081674352</v>
          </cell>
          <cell r="G786">
            <v>27.736237483741995</v>
          </cell>
          <cell r="H786">
            <v>37.804929276679765</v>
          </cell>
          <cell r="I786">
            <v>39.958477750604843</v>
          </cell>
          <cell r="J786">
            <v>41.357326741372397</v>
          </cell>
          <cell r="K786">
            <v>42.47710562990158</v>
          </cell>
          <cell r="L786">
            <v>-275.03130864672863</v>
          </cell>
          <cell r="M786">
            <v>14.865946659297629</v>
          </cell>
          <cell r="N786">
            <v>17.275974225608756</v>
          </cell>
          <cell r="O786">
            <v>17.677125533328983</v>
          </cell>
          <cell r="P786">
            <v>14.718499697171239</v>
          </cell>
          <cell r="Q786">
            <v>10.757498735621109</v>
          </cell>
          <cell r="R786" t="e">
            <v>#REF!</v>
          </cell>
          <cell r="S786" t="e">
            <v>#REF!</v>
          </cell>
          <cell r="T786" t="e">
            <v>#REF!</v>
          </cell>
          <cell r="U786" t="e">
            <v>#REF!</v>
          </cell>
          <cell r="V786" t="e">
            <v>#REF!</v>
          </cell>
        </row>
        <row r="787">
          <cell r="F787">
            <v>21.179563411107448</v>
          </cell>
          <cell r="G787">
            <v>52.525241281214683</v>
          </cell>
          <cell r="H787">
            <v>57.878315569760062</v>
          </cell>
          <cell r="I787">
            <v>68.327509658877332</v>
          </cell>
          <cell r="J787">
            <v>70.943542853160068</v>
          </cell>
          <cell r="K787">
            <v>83.411757236605169</v>
          </cell>
          <cell r="L787">
            <v>-643.84060713817428</v>
          </cell>
          <cell r="M787">
            <v>26.645376190773607</v>
          </cell>
          <cell r="N787">
            <v>33.554262634020432</v>
          </cell>
          <cell r="O787">
            <v>38.523809974304363</v>
          </cell>
          <cell r="P787">
            <v>40.02210464316304</v>
          </cell>
          <cell r="Q787">
            <v>39.457164760829208</v>
          </cell>
          <cell r="R787" t="e">
            <v>#REF!</v>
          </cell>
          <cell r="S787" t="e">
            <v>#REF!</v>
          </cell>
          <cell r="T787" t="e">
            <v>#REF!</v>
          </cell>
          <cell r="U787" t="e">
            <v>#REF!</v>
          </cell>
          <cell r="V787" t="e">
            <v>#REF!</v>
          </cell>
        </row>
        <row r="788">
          <cell r="F788">
            <v>26.810014167186395</v>
          </cell>
          <cell r="G788">
            <v>15.820696625672339</v>
          </cell>
          <cell r="H788">
            <v>19.647968505246638</v>
          </cell>
          <cell r="I788">
            <v>19.906617278547991</v>
          </cell>
          <cell r="J788">
            <v>20.855262045759915</v>
          </cell>
          <cell r="K788">
            <v>21.731757121214581</v>
          </cell>
          <cell r="L788">
            <v>-164.75155893002639</v>
          </cell>
          <cell r="M788">
            <v>7.5912965447360605</v>
          </cell>
          <cell r="N788">
            <v>9.4106209735877133</v>
          </cell>
          <cell r="O788">
            <v>10.219280159569029</v>
          </cell>
          <cell r="P788">
            <v>9.7185508554154243</v>
          </cell>
          <cell r="Q788">
            <v>8.4161664348808252</v>
          </cell>
          <cell r="R788" t="e">
            <v>#REF!</v>
          </cell>
          <cell r="S788" t="e">
            <v>#REF!</v>
          </cell>
          <cell r="T788" t="e">
            <v>#REF!</v>
          </cell>
          <cell r="U788" t="e">
            <v>#REF!</v>
          </cell>
          <cell r="V788" t="e">
            <v>#REF!</v>
          </cell>
        </row>
        <row r="789">
          <cell r="F789">
            <v>8.6126492052381192</v>
          </cell>
          <cell r="G789">
            <v>9.6636811952336412</v>
          </cell>
          <cell r="H789">
            <v>10.036128956138255</v>
          </cell>
          <cell r="I789">
            <v>10.353942316665655</v>
          </cell>
          <cell r="J789">
            <v>12.139032063705752</v>
          </cell>
          <cell r="K789">
            <v>17.633535700695386</v>
          </cell>
          <cell r="L789">
            <v>-118.71465291595604</v>
          </cell>
          <cell r="M789">
            <v>7.1482017938241906</v>
          </cell>
          <cell r="N789">
            <v>9.089992665334222</v>
          </cell>
          <cell r="O789">
            <v>9.4467258991983751</v>
          </cell>
          <cell r="P789">
            <v>9.3881168443944887</v>
          </cell>
          <cell r="Q789">
            <v>8.4270492761750582</v>
          </cell>
          <cell r="R789" t="e">
            <v>#REF!</v>
          </cell>
          <cell r="S789" t="e">
            <v>#REF!</v>
          </cell>
          <cell r="T789" t="e">
            <v>#REF!</v>
          </cell>
          <cell r="U789" t="e">
            <v>#REF!</v>
          </cell>
          <cell r="V789" t="e">
            <v>#REF!</v>
          </cell>
        </row>
        <row r="1293">
          <cell r="F1293">
            <v>28.725968283737075</v>
          </cell>
          <cell r="G1293">
            <v>42.67272676048924</v>
          </cell>
          <cell r="H1293">
            <v>73.429720522629395</v>
          </cell>
          <cell r="I1293">
            <v>62.559694257193769</v>
          </cell>
          <cell r="J1293">
            <v>56.136164826154499</v>
          </cell>
          <cell r="K1293">
            <v>54.387006937420011</v>
          </cell>
          <cell r="L1293">
            <v>-2141.8816311449054</v>
          </cell>
          <cell r="M1293">
            <v>20.640024843969513</v>
          </cell>
          <cell r="N1293">
            <v>18.475419179350865</v>
          </cell>
          <cell r="O1293">
            <v>20.091498181510815</v>
          </cell>
          <cell r="P1293">
            <v>18.563247864563891</v>
          </cell>
          <cell r="Q1293">
            <v>29.163711400822706</v>
          </cell>
          <cell r="R1293" t="e">
            <v>#REF!</v>
          </cell>
          <cell r="S1293" t="e">
            <v>#REF!</v>
          </cell>
          <cell r="T1293" t="e">
            <v>#REF!</v>
          </cell>
          <cell r="U1293" t="e">
            <v>#REF!</v>
          </cell>
          <cell r="V1293" t="e">
            <v>#REF!</v>
          </cell>
        </row>
        <row r="1294">
          <cell r="F1294">
            <v>2354.9670539783801</v>
          </cell>
          <cell r="G1294">
            <v>104.46910973732383</v>
          </cell>
          <cell r="H1294">
            <v>245.98380410009258</v>
          </cell>
          <cell r="I1294">
            <v>124.23457071736175</v>
          </cell>
          <cell r="J1294">
            <v>124.61149730970055</v>
          </cell>
          <cell r="K1294">
            <v>92.986585027062915</v>
          </cell>
          <cell r="L1294">
            <v>-3876.9554094552336</v>
          </cell>
          <cell r="M1294">
            <v>-6.6616098093409164</v>
          </cell>
          <cell r="N1294">
            <v>33.660075396939646</v>
          </cell>
          <cell r="O1294">
            <v>36.858011271988744</v>
          </cell>
          <cell r="P1294">
            <v>-7.7166988788926574</v>
          </cell>
          <cell r="Q1294">
            <v>0.66567102767805864</v>
          </cell>
          <cell r="R1294" t="e">
            <v>#REF!</v>
          </cell>
          <cell r="S1294" t="e">
            <v>#REF!</v>
          </cell>
          <cell r="T1294" t="e">
            <v>#REF!</v>
          </cell>
          <cell r="U1294" t="e">
            <v>#REF!</v>
          </cell>
          <cell r="V1294" t="e">
            <v>#REF!</v>
          </cell>
        </row>
        <row r="1295">
          <cell r="F1295">
            <v>19.521628349409582</v>
          </cell>
          <cell r="G1295">
            <v>15.690204456968573</v>
          </cell>
          <cell r="H1295">
            <v>19.722099463468467</v>
          </cell>
          <cell r="I1295">
            <v>15.930972185673809</v>
          </cell>
          <cell r="J1295">
            <v>17.273935248645074</v>
          </cell>
          <cell r="K1295">
            <v>16.154789611863279</v>
          </cell>
          <cell r="L1295">
            <v>-182.75808116336628</v>
          </cell>
          <cell r="M1295">
            <v>7.0161577022045662</v>
          </cell>
          <cell r="N1295">
            <v>5.4618983825311602</v>
          </cell>
          <cell r="O1295">
            <v>4.2411855803811989</v>
          </cell>
          <cell r="P1295">
            <v>2.400562373963453</v>
          </cell>
          <cell r="Q1295">
            <v>1.6007543958420207</v>
          </cell>
          <cell r="R1295" t="e">
            <v>#REF!</v>
          </cell>
          <cell r="S1295" t="e">
            <v>#REF!</v>
          </cell>
          <cell r="T1295" t="e">
            <v>#REF!</v>
          </cell>
          <cell r="U1295" t="e">
            <v>#REF!</v>
          </cell>
          <cell r="V1295" t="e">
            <v>#REF!</v>
          </cell>
        </row>
        <row r="1296">
          <cell r="F1296">
            <v>10.883774338164841</v>
          </cell>
          <cell r="G1296">
            <v>4.1652187330717396</v>
          </cell>
          <cell r="H1296">
            <v>6.158474135878393</v>
          </cell>
          <cell r="I1296">
            <v>5.7836137633558877</v>
          </cell>
          <cell r="J1296">
            <v>5.6135202294733944</v>
          </cell>
          <cell r="K1296">
            <v>4.5929380889781797</v>
          </cell>
          <cell r="L1296">
            <v>-65.123344165875352</v>
          </cell>
          <cell r="M1296">
            <v>-0.62964352871549067</v>
          </cell>
          <cell r="N1296">
            <v>3.4748748116666306</v>
          </cell>
          <cell r="O1296">
            <v>3.1264007790863246</v>
          </cell>
          <cell r="P1296">
            <v>1.9716323133805886</v>
          </cell>
          <cell r="Q1296">
            <v>1.6624679450727164</v>
          </cell>
          <cell r="R1296" t="e">
            <v>#REF!</v>
          </cell>
          <cell r="S1296" t="e">
            <v>#REF!</v>
          </cell>
          <cell r="T1296" t="e">
            <v>#REF!</v>
          </cell>
          <cell r="U1296" t="e">
            <v>#REF!</v>
          </cell>
          <cell r="V1296" t="e">
            <v>#REF!</v>
          </cell>
        </row>
        <row r="1297">
          <cell r="F1297">
            <v>0.47144822408087039</v>
          </cell>
          <cell r="G1297">
            <v>0.19374616969513392</v>
          </cell>
          <cell r="H1297">
            <v>0.19430353069068884</v>
          </cell>
          <cell r="I1297">
            <v>0.20607363517722055</v>
          </cell>
          <cell r="J1297">
            <v>0.16088307782946587</v>
          </cell>
          <cell r="K1297">
            <v>0.1620686492308252</v>
          </cell>
          <cell r="L1297">
            <v>-3.3065277047463155</v>
          </cell>
          <cell r="M1297">
            <v>0.15104305074254043</v>
          </cell>
          <cell r="N1297">
            <v>0.16423809087645935</v>
          </cell>
          <cell r="O1297">
            <v>0.18462470669401521</v>
          </cell>
          <cell r="P1297">
            <v>0.15747239214736242</v>
          </cell>
          <cell r="Q1297">
            <v>0.18326683892269868</v>
          </cell>
          <cell r="R1297" t="e">
            <v>#REF!</v>
          </cell>
          <cell r="S1297" t="e">
            <v>#REF!</v>
          </cell>
          <cell r="T1297" t="e">
            <v>#REF!</v>
          </cell>
          <cell r="U1297" t="e">
            <v>#REF!</v>
          </cell>
          <cell r="V1297" t="e">
            <v>#REF!</v>
          </cell>
        </row>
        <row r="1298">
          <cell r="F1298">
            <v>16.993377542132492</v>
          </cell>
          <cell r="G1298">
            <v>4.782233834788542</v>
          </cell>
          <cell r="H1298">
            <v>15.675498459228294</v>
          </cell>
          <cell r="I1298">
            <v>4.0599749836785861</v>
          </cell>
          <cell r="J1298">
            <v>6.3208510778443454</v>
          </cell>
          <cell r="K1298">
            <v>8.4683363329415755</v>
          </cell>
          <cell r="L1298">
            <v>-205.08207687113651</v>
          </cell>
          <cell r="M1298">
            <v>1.0791664085527373</v>
          </cell>
          <cell r="N1298">
            <v>4.904582680159308</v>
          </cell>
          <cell r="O1298">
            <v>5.3532612134653164</v>
          </cell>
          <cell r="P1298">
            <v>5.6531530206889329</v>
          </cell>
          <cell r="Q1298">
            <v>8.0193847963689322</v>
          </cell>
          <cell r="R1298" t="e">
            <v>#REF!</v>
          </cell>
          <cell r="S1298" t="e">
            <v>#REF!</v>
          </cell>
          <cell r="T1298" t="e">
            <v>#REF!</v>
          </cell>
          <cell r="U1298" t="e">
            <v>#REF!</v>
          </cell>
          <cell r="V1298" t="e">
            <v>#REF!</v>
          </cell>
        </row>
        <row r="1299">
          <cell r="F1299">
            <v>14.753726699400602</v>
          </cell>
          <cell r="G1299">
            <v>6.9190728605177014</v>
          </cell>
          <cell r="H1299">
            <v>4.4905383875815801</v>
          </cell>
          <cell r="I1299">
            <v>7.5736167120572304</v>
          </cell>
          <cell r="J1299">
            <v>10.937363211883557</v>
          </cell>
          <cell r="K1299">
            <v>11.263506438789513</v>
          </cell>
          <cell r="L1299">
            <v>-280.18194371387483</v>
          </cell>
          <cell r="M1299">
            <v>8.9111195194352035</v>
          </cell>
          <cell r="N1299">
            <v>8.5887244677444414</v>
          </cell>
          <cell r="O1299">
            <v>8.8152545776372904</v>
          </cell>
          <cell r="P1299">
            <v>10.116818369998015</v>
          </cell>
          <cell r="Q1299">
            <v>14.176034488939102</v>
          </cell>
          <cell r="R1299" t="e">
            <v>#REF!</v>
          </cell>
          <cell r="S1299" t="e">
            <v>#REF!</v>
          </cell>
          <cell r="T1299" t="e">
            <v>#REF!</v>
          </cell>
          <cell r="U1299" t="e">
            <v>#REF!</v>
          </cell>
          <cell r="V1299" t="e">
            <v>#REF!</v>
          </cell>
        </row>
        <row r="1300">
          <cell r="F1300">
            <v>20.745147738163439</v>
          </cell>
          <cell r="G1300">
            <v>10.575961218309658</v>
          </cell>
          <cell r="H1300">
            <v>20.23655564458744</v>
          </cell>
          <cell r="I1300">
            <v>16.657387426697369</v>
          </cell>
          <cell r="J1300">
            <v>9.2006824910854519</v>
          </cell>
          <cell r="K1300">
            <v>13.073103021558616</v>
          </cell>
          <cell r="L1300">
            <v>-248.35815799488054</v>
          </cell>
          <cell r="M1300">
            <v>7.1973307736686252</v>
          </cell>
          <cell r="N1300">
            <v>7.2809965649710477</v>
          </cell>
          <cell r="O1300">
            <v>7.3163511126178378</v>
          </cell>
          <cell r="P1300">
            <v>8.4900983701725465</v>
          </cell>
          <cell r="Q1300">
            <v>11.22900200630113</v>
          </cell>
          <cell r="R1300" t="e">
            <v>#REF!</v>
          </cell>
          <cell r="S1300" t="e">
            <v>#REF!</v>
          </cell>
          <cell r="T1300" t="e">
            <v>#REF!</v>
          </cell>
          <cell r="U1300" t="e">
            <v>#REF!</v>
          </cell>
          <cell r="V1300" t="e">
            <v>#REF!</v>
          </cell>
        </row>
        <row r="1301">
          <cell r="F1301">
            <v>30.573874192560652</v>
          </cell>
          <cell r="G1301">
            <v>12.992401425788444</v>
          </cell>
          <cell r="H1301">
            <v>34.526969645750683</v>
          </cell>
          <cell r="I1301">
            <v>21.411502084581002</v>
          </cell>
          <cell r="J1301">
            <v>29.294141191237884</v>
          </cell>
          <cell r="K1301">
            <v>35.305604926789698</v>
          </cell>
          <cell r="L1301">
            <v>-660.52615452050907</v>
          </cell>
          <cell r="M1301">
            <v>14.089845564358939</v>
          </cell>
          <cell r="N1301">
            <v>14.144964518635334</v>
          </cell>
          <cell r="O1301">
            <v>13.290667686742495</v>
          </cell>
          <cell r="P1301">
            <v>15.062582020924424</v>
          </cell>
          <cell r="Q1301">
            <v>20.137404195089616</v>
          </cell>
          <cell r="R1301" t="e">
            <v>#REF!</v>
          </cell>
          <cell r="S1301" t="e">
            <v>#REF!</v>
          </cell>
          <cell r="T1301" t="e">
            <v>#REF!</v>
          </cell>
          <cell r="U1301" t="e">
            <v>#REF!</v>
          </cell>
          <cell r="V1301" t="e">
            <v>#REF!</v>
          </cell>
        </row>
        <row r="1302">
          <cell r="F1302">
            <v>7.3302010600677363</v>
          </cell>
          <cell r="G1302">
            <v>6.336286915026335</v>
          </cell>
          <cell r="H1302">
            <v>9.6375138690165869</v>
          </cell>
          <cell r="I1302">
            <v>8.9245915127864777</v>
          </cell>
          <cell r="J1302">
            <v>9.2370161966240403</v>
          </cell>
          <cell r="K1302">
            <v>7.4696796877569014</v>
          </cell>
          <cell r="L1302">
            <v>-90.427733951854492</v>
          </cell>
          <cell r="M1302">
            <v>4.7414996862082432</v>
          </cell>
          <cell r="N1302">
            <v>4.8365684363913317</v>
          </cell>
          <cell r="O1302">
            <v>4.9854754833281163</v>
          </cell>
          <cell r="P1302">
            <v>4.297829029730849</v>
          </cell>
          <cell r="Q1302">
            <v>4.3659408304898264</v>
          </cell>
          <cell r="R1302" t="e">
            <v>#REF!</v>
          </cell>
          <cell r="S1302" t="e">
            <v>#REF!</v>
          </cell>
          <cell r="T1302" t="e">
            <v>#REF!</v>
          </cell>
          <cell r="U1302" t="e">
            <v>#REF!</v>
          </cell>
          <cell r="V1302" t="e">
            <v>#REF!</v>
          </cell>
        </row>
        <row r="1303">
          <cell r="F1303">
            <v>7.6645598718673114</v>
          </cell>
          <cell r="G1303">
            <v>4.103964403324099</v>
          </cell>
          <cell r="H1303">
            <v>6.3704145295417902</v>
          </cell>
          <cell r="I1303">
            <v>7.594397322000404</v>
          </cell>
          <cell r="J1303">
            <v>9.9000613524330099</v>
          </cell>
          <cell r="K1303">
            <v>8.2879799449629736</v>
          </cell>
          <cell r="L1303">
            <v>-93.986369812085215</v>
          </cell>
          <cell r="M1303">
            <v>4.1006039362734157</v>
          </cell>
          <cell r="N1303">
            <v>3.6085679169608795</v>
          </cell>
          <cell r="O1303">
            <v>4.310702211460665</v>
          </cell>
          <cell r="P1303">
            <v>4.3820650089251814</v>
          </cell>
          <cell r="Q1303">
            <v>5.1259592665561797</v>
          </cell>
          <cell r="R1303" t="e">
            <v>#REF!</v>
          </cell>
          <cell r="S1303" t="e">
            <v>#REF!</v>
          </cell>
          <cell r="T1303" t="e">
            <v>#REF!</v>
          </cell>
          <cell r="U1303" t="e">
            <v>#REF!</v>
          </cell>
          <cell r="V1303" t="e">
            <v>#REF!</v>
          </cell>
        </row>
        <row r="1304">
          <cell r="F1304">
            <v>0</v>
          </cell>
          <cell r="G1304">
            <v>0</v>
          </cell>
          <cell r="H1304">
            <v>0</v>
          </cell>
          <cell r="I1304">
            <v>-0.39879285088464655</v>
          </cell>
          <cell r="J1304">
            <v>2.7547750889981941</v>
          </cell>
          <cell r="K1304">
            <v>1.9392548438461503</v>
          </cell>
          <cell r="L1304">
            <v>-42.442770099150685</v>
          </cell>
          <cell r="M1304">
            <v>2.0077794413297028</v>
          </cell>
          <cell r="N1304">
            <v>2.0437116558113431</v>
          </cell>
          <cell r="O1304">
            <v>2.1313809698487418</v>
          </cell>
          <cell r="P1304">
            <v>1.9130513461247816</v>
          </cell>
          <cell r="Q1304">
            <v>2.0004475408581328</v>
          </cell>
          <cell r="R1304" t="e">
            <v>#REF!</v>
          </cell>
          <cell r="S1304" t="e">
            <v>#REF!</v>
          </cell>
          <cell r="T1304" t="e">
            <v>#REF!</v>
          </cell>
          <cell r="U1304" t="e">
            <v>#REF!</v>
          </cell>
          <cell r="V1304" t="e">
            <v>#REF!</v>
          </cell>
        </row>
        <row r="1305">
          <cell r="F1305">
            <v>17.131118035509246</v>
          </cell>
          <cell r="G1305">
            <v>11.286758605442543</v>
          </cell>
          <cell r="H1305">
            <v>14.392124078859041</v>
          </cell>
          <cell r="I1305">
            <v>13.043480514812728</v>
          </cell>
          <cell r="J1305">
            <v>16.318497671446245</v>
          </cell>
          <cell r="K1305">
            <v>16.793248609024609</v>
          </cell>
          <cell r="L1305">
            <v>-254.75307840810783</v>
          </cell>
          <cell r="M1305">
            <v>5.4588230276350203</v>
          </cell>
          <cell r="N1305">
            <v>5.2373417121975478</v>
          </cell>
          <cell r="O1305">
            <v>4.9191454898347047</v>
          </cell>
          <cell r="P1305">
            <v>4.0754788207487707</v>
          </cell>
          <cell r="Q1305">
            <v>5.8620021191792979</v>
          </cell>
          <cell r="R1305" t="e">
            <v>#REF!</v>
          </cell>
          <cell r="S1305" t="e">
            <v>#REF!</v>
          </cell>
          <cell r="T1305" t="e">
            <v>#REF!</v>
          </cell>
          <cell r="U1305" t="e">
            <v>#REF!</v>
          </cell>
          <cell r="V1305" t="e">
            <v>#REF!</v>
          </cell>
        </row>
        <row r="1306">
          <cell r="F1306">
            <v>-4.454494483719472</v>
          </cell>
          <cell r="G1306">
            <v>3.5554011676522776</v>
          </cell>
          <cell r="H1306">
            <v>6.874955030304875</v>
          </cell>
          <cell r="I1306">
            <v>3.2880965009134826</v>
          </cell>
          <cell r="J1306">
            <v>6.9415495825425531</v>
          </cell>
          <cell r="K1306">
            <v>6.882905351129974</v>
          </cell>
          <cell r="L1306">
            <v>-85.119763691946147</v>
          </cell>
          <cell r="M1306">
            <v>4.057818055460416</v>
          </cell>
          <cell r="N1306">
            <v>4.3447304320369255</v>
          </cell>
          <cell r="O1306">
            <v>4.6177529224788998</v>
          </cell>
          <cell r="P1306">
            <v>3.8775905507980326</v>
          </cell>
          <cell r="Q1306">
            <v>4.2411837156121344</v>
          </cell>
          <cell r="R1306" t="e">
            <v>#REF!</v>
          </cell>
          <cell r="S1306" t="e">
            <v>#REF!</v>
          </cell>
          <cell r="T1306" t="e">
            <v>#REF!</v>
          </cell>
          <cell r="U1306" t="e">
            <v>#REF!</v>
          </cell>
          <cell r="V1306" t="e">
            <v>#REF!</v>
          </cell>
        </row>
        <row r="1307">
          <cell r="F1307">
            <v>18.822823043747519</v>
          </cell>
          <cell r="G1307">
            <v>19.003073858920288</v>
          </cell>
          <cell r="H1307">
            <v>25.285605881105624</v>
          </cell>
          <cell r="I1307">
            <v>18.298537026445274</v>
          </cell>
          <cell r="J1307">
            <v>23.792075953350974</v>
          </cell>
          <cell r="K1307">
            <v>25.735986739634555</v>
          </cell>
          <cell r="L1307">
            <v>-264.903682015068</v>
          </cell>
          <cell r="M1307">
            <v>4.9693989896000517</v>
          </cell>
          <cell r="N1307">
            <v>4.619350701156236</v>
          </cell>
          <cell r="O1307">
            <v>4.4703044426068743</v>
          </cell>
          <cell r="P1307">
            <v>3.4105359906101853</v>
          </cell>
          <cell r="Q1307">
            <v>4.881872000958996</v>
          </cell>
          <cell r="R1307" t="e">
            <v>#REF!</v>
          </cell>
          <cell r="S1307" t="e">
            <v>#REF!</v>
          </cell>
          <cell r="T1307" t="e">
            <v>#REF!</v>
          </cell>
          <cell r="U1307" t="e">
            <v>#REF!</v>
          </cell>
          <cell r="V1307" t="e">
            <v>#REF!</v>
          </cell>
        </row>
        <row r="1308">
          <cell r="F1308">
            <v>86.463834689493979</v>
          </cell>
          <cell r="G1308">
            <v>27.253110906638767</v>
          </cell>
          <cell r="H1308">
            <v>28.805044554663255</v>
          </cell>
          <cell r="I1308">
            <v>43.362274966903783</v>
          </cell>
          <cell r="J1308">
            <v>52.724978575881607</v>
          </cell>
          <cell r="K1308">
            <v>70.927323422820564</v>
          </cell>
          <cell r="L1308">
            <v>-946.37488756503785</v>
          </cell>
          <cell r="M1308">
            <v>50.361392183290718</v>
          </cell>
          <cell r="N1308">
            <v>48.806274507807075</v>
          </cell>
          <cell r="O1308">
            <v>45.513178736721557</v>
          </cell>
          <cell r="P1308">
            <v>29.33415693909933</v>
          </cell>
          <cell r="Q1308">
            <v>26.630650940119182</v>
          </cell>
          <cell r="R1308" t="e">
            <v>#REF!</v>
          </cell>
          <cell r="S1308" t="e">
            <v>#REF!</v>
          </cell>
          <cell r="T1308" t="e">
            <v>#REF!</v>
          </cell>
          <cell r="U1308" t="e">
            <v>#REF!</v>
          </cell>
          <cell r="V1308" t="e">
            <v>#REF!</v>
          </cell>
        </row>
        <row r="1309">
          <cell r="F1309">
            <v>505.3799257562132</v>
          </cell>
          <cell r="G1309">
            <v>255.98278798097726</v>
          </cell>
          <cell r="H1309">
            <v>331.18938793477264</v>
          </cell>
          <cell r="I1309">
            <v>336.60010603598676</v>
          </cell>
          <cell r="J1309">
            <v>242.4709890836964</v>
          </cell>
          <cell r="K1309">
            <v>348.97233468351055</v>
          </cell>
          <cell r="L1309">
            <v>-5797.3804554245062</v>
          </cell>
          <cell r="M1309">
            <v>91.120544002290444</v>
          </cell>
          <cell r="N1309">
            <v>75.352399382554722</v>
          </cell>
          <cell r="O1309">
            <v>57.559331442093935</v>
          </cell>
          <cell r="P1309">
            <v>28.184945329328912</v>
          </cell>
          <cell r="Q1309">
            <v>42.097386843979308</v>
          </cell>
          <cell r="R1309" t="e">
            <v>#REF!</v>
          </cell>
          <cell r="S1309" t="e">
            <v>#REF!</v>
          </cell>
          <cell r="T1309" t="e">
            <v>#REF!</v>
          </cell>
          <cell r="U1309" t="e">
            <v>#REF!</v>
          </cell>
          <cell r="V1309" t="e">
            <v>#REF!</v>
          </cell>
        </row>
        <row r="1310">
          <cell r="F1310">
            <v>92.189040108131053</v>
          </cell>
          <cell r="G1310">
            <v>16.909265503923621</v>
          </cell>
          <cell r="H1310">
            <v>54.801297129205182</v>
          </cell>
          <cell r="I1310">
            <v>25.930734463789804</v>
          </cell>
          <cell r="J1310">
            <v>27.048040962198371</v>
          </cell>
          <cell r="K1310">
            <v>27.732650918389083</v>
          </cell>
          <cell r="L1310">
            <v>-555.88533609274396</v>
          </cell>
          <cell r="M1310">
            <v>11.782577990152276</v>
          </cell>
          <cell r="N1310">
            <v>9.3569369771275888</v>
          </cell>
          <cell r="O1310">
            <v>7.70147569419305</v>
          </cell>
          <cell r="P1310">
            <v>0.42345143729335177</v>
          </cell>
          <cell r="Q1310">
            <v>5.5092791364872014</v>
          </cell>
          <cell r="R1310" t="e">
            <v>#REF!</v>
          </cell>
          <cell r="S1310" t="e">
            <v>#REF!</v>
          </cell>
          <cell r="T1310" t="e">
            <v>#REF!</v>
          </cell>
          <cell r="U1310" t="e">
            <v>#REF!</v>
          </cell>
          <cell r="V1310" t="e">
            <v>#REF!</v>
          </cell>
        </row>
        <row r="1311">
          <cell r="F1311">
            <v>5.292617572582575</v>
          </cell>
          <cell r="G1311">
            <v>1.3884926469854868</v>
          </cell>
          <cell r="H1311">
            <v>1.7590628414898806</v>
          </cell>
          <cell r="I1311">
            <v>1.5921571861881567</v>
          </cell>
          <cell r="J1311">
            <v>2.0110613546181844</v>
          </cell>
          <cell r="K1311">
            <v>2.031061683656314</v>
          </cell>
          <cell r="L1311">
            <v>-21.210371754228124</v>
          </cell>
          <cell r="M1311">
            <v>0.95366761864704941</v>
          </cell>
          <cell r="N1311">
            <v>0.89526048559507387</v>
          </cell>
          <cell r="O1311">
            <v>0.79995887678941813</v>
          </cell>
          <cell r="P1311">
            <v>0.49838285544931793</v>
          </cell>
          <cell r="Q1311">
            <v>0.42233031818531508</v>
          </cell>
          <cell r="R1311" t="e">
            <v>#REF!</v>
          </cell>
          <cell r="S1311" t="e">
            <v>#REF!</v>
          </cell>
          <cell r="T1311" t="e">
            <v>#REF!</v>
          </cell>
          <cell r="U1311" t="e">
            <v>#REF!</v>
          </cell>
          <cell r="V1311" t="e">
            <v>#REF!</v>
          </cell>
        </row>
        <row r="1312">
          <cell r="F1312">
            <v>0</v>
          </cell>
          <cell r="G1312">
            <v>144.27194560220005</v>
          </cell>
          <cell r="H1312">
            <v>74.768274433773058</v>
          </cell>
          <cell r="I1312">
            <v>44.597205865932665</v>
          </cell>
          <cell r="J1312">
            <v>42.092703146490749</v>
          </cell>
          <cell r="K1312">
            <v>40.967709748232721</v>
          </cell>
          <cell r="L1312">
            <v>-1256.8337800104152</v>
          </cell>
          <cell r="M1312">
            <v>11.860954325716648</v>
          </cell>
          <cell r="N1312">
            <v>3.9702030019000176</v>
          </cell>
          <cell r="O1312">
            <v>-2.3848347885045769</v>
          </cell>
          <cell r="P1312">
            <v>-7.183964252296164</v>
          </cell>
          <cell r="Q1312">
            <v>1.7512109742181305</v>
          </cell>
          <cell r="R1312" t="e">
            <v>#REF!</v>
          </cell>
          <cell r="S1312" t="e">
            <v>#REF!</v>
          </cell>
          <cell r="T1312" t="e">
            <v>#REF!</v>
          </cell>
          <cell r="U1312" t="e">
            <v>#REF!</v>
          </cell>
          <cell r="V1312" t="e">
            <v>#REF!</v>
          </cell>
        </row>
        <row r="1313">
          <cell r="F1313">
            <v>30.488049470175611</v>
          </cell>
          <cell r="G1313">
            <v>399.05721920163342</v>
          </cell>
          <cell r="H1313">
            <v>444.83209094755239</v>
          </cell>
          <cell r="I1313">
            <v>498.26271169999382</v>
          </cell>
          <cell r="J1313">
            <v>510.84523945595106</v>
          </cell>
          <cell r="K1313">
            <v>542.61356996862173</v>
          </cell>
          <cell r="L1313">
            <v>-8658.356260658913</v>
          </cell>
          <cell r="M1313">
            <v>129.42294540198782</v>
          </cell>
          <cell r="N1313">
            <v>108.30946517311895</v>
          </cell>
          <cell r="O1313">
            <v>82.003768484619286</v>
          </cell>
          <cell r="P1313">
            <v>34.955896709721856</v>
          </cell>
          <cell r="Q1313">
            <v>55.048606978839075</v>
          </cell>
          <cell r="R1313" t="e">
            <v>#REF!</v>
          </cell>
          <cell r="S1313" t="e">
            <v>#REF!</v>
          </cell>
          <cell r="T1313" t="e">
            <v>#REF!</v>
          </cell>
          <cell r="U1313" t="e">
            <v>#REF!</v>
          </cell>
          <cell r="V1313" t="e">
            <v>#REF!</v>
          </cell>
        </row>
        <row r="1314">
          <cell r="F1314">
            <v>87.757148664372949</v>
          </cell>
          <cell r="G1314">
            <v>32.621343589323601</v>
          </cell>
          <cell r="H1314">
            <v>60.497552727277139</v>
          </cell>
          <cell r="I1314">
            <v>32.913648984961128</v>
          </cell>
          <cell r="J1314">
            <v>33.209976579005001</v>
          </cell>
          <cell r="K1314">
            <v>41.175877281848386</v>
          </cell>
          <cell r="L1314">
            <v>-767.66342357149415</v>
          </cell>
          <cell r="M1314">
            <v>10.472132797365475</v>
          </cell>
          <cell r="N1314">
            <v>8.2414691486928859</v>
          </cell>
          <cell r="O1314">
            <v>4.884579070868881</v>
          </cell>
          <cell r="P1314">
            <v>-1.8018059388087977</v>
          </cell>
          <cell r="Q1314">
            <v>-0.14990638010519497</v>
          </cell>
          <cell r="R1314" t="e">
            <v>#REF!</v>
          </cell>
          <cell r="S1314" t="e">
            <v>#REF!</v>
          </cell>
          <cell r="T1314" t="e">
            <v>#REF!</v>
          </cell>
          <cell r="U1314" t="e">
            <v>#REF!</v>
          </cell>
          <cell r="V1314" t="e">
            <v>#REF!</v>
          </cell>
        </row>
        <row r="1315">
          <cell r="F1315">
            <v>6.2943029771823831</v>
          </cell>
          <cell r="G1315">
            <v>6.6707804309081666</v>
          </cell>
          <cell r="H1315">
            <v>5.8790805425281292</v>
          </cell>
          <cell r="I1315">
            <v>5.1982624737518677</v>
          </cell>
          <cell r="J1315">
            <v>-5.3729778340818957</v>
          </cell>
          <cell r="K1315">
            <v>-8.2955920577363873</v>
          </cell>
          <cell r="L1315">
            <v>-220.13453864746936</v>
          </cell>
          <cell r="M1315">
            <v>5.1128929317548</v>
          </cell>
          <cell r="N1315">
            <v>4.8724224576170059</v>
          </cell>
          <cell r="O1315">
            <v>3.125155808839736</v>
          </cell>
          <cell r="P1315">
            <v>2.4860122607575477</v>
          </cell>
          <cell r="Q1315">
            <v>3.6453234225393132</v>
          </cell>
          <cell r="R1315" t="e">
            <v>#REF!</v>
          </cell>
          <cell r="S1315" t="e">
            <v>#REF!</v>
          </cell>
          <cell r="T1315" t="e">
            <v>#REF!</v>
          </cell>
          <cell r="U1315" t="e">
            <v>#REF!</v>
          </cell>
          <cell r="V1315" t="e">
            <v>#REF!</v>
          </cell>
        </row>
        <row r="1331">
          <cell r="F1331">
            <v>46.51083205162567</v>
          </cell>
          <cell r="G1331">
            <v>68.737118734534434</v>
          </cell>
          <cell r="H1331">
            <v>116.88048878735049</v>
          </cell>
          <cell r="I1331">
            <v>101.00764298565657</v>
          </cell>
          <cell r="J1331">
            <v>91.900077470484177</v>
          </cell>
          <cell r="K1331">
            <v>89.678376015101463</v>
          </cell>
          <cell r="L1331">
            <v>-3291.5421384669717</v>
          </cell>
          <cell r="M1331">
            <v>32.790698160855584</v>
          </cell>
          <cell r="N1331">
            <v>32.314388038006889</v>
          </cell>
          <cell r="O1331">
            <v>36.831019499851713</v>
          </cell>
          <cell r="P1331">
            <v>38.67973401171794</v>
          </cell>
          <cell r="Q1331">
            <v>53.374032507638262</v>
          </cell>
          <cell r="R1331" t="e">
            <v>#REF!</v>
          </cell>
          <cell r="S1331" t="e">
            <v>#REF!</v>
          </cell>
          <cell r="T1331" t="e">
            <v>#REF!</v>
          </cell>
          <cell r="U1331" t="e">
            <v>#REF!</v>
          </cell>
          <cell r="V1331" t="e">
            <v>#REF!</v>
          </cell>
        </row>
        <row r="1332">
          <cell r="F1332">
            <v>3176.9779436213139</v>
          </cell>
          <cell r="G1332">
            <v>187.35637597420146</v>
          </cell>
          <cell r="H1332">
            <v>380.65810928815824</v>
          </cell>
          <cell r="I1332">
            <v>222.08726525198955</v>
          </cell>
          <cell r="J1332">
            <v>225.59600535785546</v>
          </cell>
          <cell r="K1332">
            <v>188.09682681082452</v>
          </cell>
          <cell r="L1332">
            <v>-5135.7086017772162</v>
          </cell>
          <cell r="M1332">
            <v>15.189221985852118</v>
          </cell>
          <cell r="N1332">
            <v>78.373342452646654</v>
          </cell>
          <cell r="O1332">
            <v>90.187778003712339</v>
          </cell>
          <cell r="P1332">
            <v>34.538260354773065</v>
          </cell>
          <cell r="Q1332">
            <v>40.831763609961335</v>
          </cell>
          <cell r="R1332" t="e">
            <v>#REF!</v>
          </cell>
          <cell r="S1332" t="e">
            <v>#REF!</v>
          </cell>
          <cell r="T1332" t="e">
            <v>#REF!</v>
          </cell>
          <cell r="U1332" t="e">
            <v>#REF!</v>
          </cell>
          <cell r="V1332" t="e">
            <v>#REF!</v>
          </cell>
        </row>
        <row r="1333">
          <cell r="F1333">
            <v>27.693034675925947</v>
          </cell>
          <cell r="G1333">
            <v>22.67403039089772</v>
          </cell>
          <cell r="H1333">
            <v>28.488364746169943</v>
          </cell>
          <cell r="I1333">
            <v>23.51336254089528</v>
          </cell>
          <cell r="J1333">
            <v>25.60075784554045</v>
          </cell>
          <cell r="K1333">
            <v>24.313968002908268</v>
          </cell>
          <cell r="L1333">
            <v>-250.48215634706617</v>
          </cell>
          <cell r="M1333">
            <v>10.480130286643632</v>
          </cell>
          <cell r="N1333">
            <v>8.8745321775575601</v>
          </cell>
          <cell r="O1333">
            <v>7.6502731052024071</v>
          </cell>
          <cell r="P1333">
            <v>5.377110393816233</v>
          </cell>
          <cell r="Q1333">
            <v>4.1735576273175443</v>
          </cell>
          <cell r="R1333" t="e">
            <v>#REF!</v>
          </cell>
          <cell r="S1333" t="e">
            <v>#REF!</v>
          </cell>
          <cell r="T1333" t="e">
            <v>#REF!</v>
          </cell>
          <cell r="U1333" t="e">
            <v>#REF!</v>
          </cell>
          <cell r="V1333" t="e">
            <v>#REF!</v>
          </cell>
        </row>
        <row r="1334">
          <cell r="F1334">
            <v>24.817281898849764</v>
          </cell>
          <cell r="G1334">
            <v>10.810295383537831</v>
          </cell>
          <cell r="H1334">
            <v>15.827490933113266</v>
          </cell>
          <cell r="I1334">
            <v>15.61525271450803</v>
          </cell>
          <cell r="J1334">
            <v>15.66643848435924</v>
          </cell>
          <cell r="K1334">
            <v>13.852828200587888</v>
          </cell>
          <cell r="L1334">
            <v>-141.57212619546408</v>
          </cell>
          <cell r="M1334">
            <v>-1.1774855260002632</v>
          </cell>
          <cell r="N1334">
            <v>8.8238867574177284</v>
          </cell>
          <cell r="O1334">
            <v>8.8761858965745652</v>
          </cell>
          <cell r="P1334">
            <v>7.49480993739847</v>
          </cell>
          <cell r="Q1334">
            <v>6.5059932003946601</v>
          </cell>
          <cell r="R1334" t="e">
            <v>#REF!</v>
          </cell>
          <cell r="S1334" t="e">
            <v>#REF!</v>
          </cell>
          <cell r="T1334" t="e">
            <v>#REF!</v>
          </cell>
          <cell r="U1334" t="e">
            <v>#REF!</v>
          </cell>
          <cell r="V1334" t="e">
            <v>#REF!</v>
          </cell>
        </row>
        <row r="1335">
          <cell r="F1335">
            <v>2.4318436528606648</v>
          </cell>
          <cell r="G1335">
            <v>0.91361777599157001</v>
          </cell>
          <cell r="H1335">
            <v>0.94595209819758119</v>
          </cell>
          <cell r="I1335">
            <v>1.0414788264328232</v>
          </cell>
          <cell r="J1335">
            <v>0.78783391279704662</v>
          </cell>
          <cell r="K1335">
            <v>0.80896707896503517</v>
          </cell>
          <cell r="L1335">
            <v>-18.714642820970546</v>
          </cell>
          <cell r="M1335">
            <v>0.56404009788460097</v>
          </cell>
          <cell r="N1335">
            <v>0.70404035275224552</v>
          </cell>
          <cell r="O1335">
            <v>0.85107352869182384</v>
          </cell>
          <cell r="P1335">
            <v>0.96072274710795991</v>
          </cell>
          <cell r="Q1335">
            <v>1.1588107502523102</v>
          </cell>
          <cell r="R1335" t="e">
            <v>#REF!</v>
          </cell>
          <cell r="S1335" t="e">
            <v>#REF!</v>
          </cell>
          <cell r="T1335" t="e">
            <v>#REF!</v>
          </cell>
          <cell r="U1335" t="e">
            <v>#REF!</v>
          </cell>
          <cell r="V1335" t="e">
            <v>#REF!</v>
          </cell>
        </row>
        <row r="1336">
          <cell r="F1336">
            <v>38.182940355929013</v>
          </cell>
          <cell r="G1336">
            <v>14.536830955456164</v>
          </cell>
          <cell r="H1336">
            <v>28.180685564417068</v>
          </cell>
          <cell r="I1336">
            <v>17.745524204732796</v>
          </cell>
          <cell r="J1336">
            <v>24.112904767209759</v>
          </cell>
          <cell r="K1336">
            <v>27.214958553017109</v>
          </cell>
          <cell r="L1336">
            <v>-408.66022576716705</v>
          </cell>
          <cell r="M1336">
            <v>5.4180334413664104</v>
          </cell>
          <cell r="N1336">
            <v>15.759142242630201</v>
          </cell>
          <cell r="O1336">
            <v>18.588103133472167</v>
          </cell>
          <cell r="P1336">
            <v>19.76470809298366</v>
          </cell>
          <cell r="Q1336">
            <v>22.89670724331388</v>
          </cell>
          <cell r="R1336" t="e">
            <v>#REF!</v>
          </cell>
          <cell r="S1336" t="e">
            <v>#REF!</v>
          </cell>
          <cell r="T1336" t="e">
            <v>#REF!</v>
          </cell>
          <cell r="U1336" t="e">
            <v>#REF!</v>
          </cell>
          <cell r="V1336" t="e">
            <v>#REF!</v>
          </cell>
        </row>
        <row r="1337">
          <cell r="F1337">
            <v>30.802575973275069</v>
          </cell>
          <cell r="G1337">
            <v>16.429437519058535</v>
          </cell>
          <cell r="H1337">
            <v>12.409727568334258</v>
          </cell>
          <cell r="I1337">
            <v>19.04183463950088</v>
          </cell>
          <cell r="J1337">
            <v>26.207580910798569</v>
          </cell>
          <cell r="K1337">
            <v>34.108186084176417</v>
          </cell>
          <cell r="L1337">
            <v>-544.73780143930799</v>
          </cell>
          <cell r="M1337">
            <v>19.032710104700975</v>
          </cell>
          <cell r="N1337">
            <v>20.990693047619246</v>
          </cell>
          <cell r="O1337">
            <v>23.34185738350957</v>
          </cell>
          <cell r="P1337">
            <v>27.161045608250301</v>
          </cell>
          <cell r="Q1337">
            <v>33.722002180283326</v>
          </cell>
          <cell r="R1337" t="e">
            <v>#REF!</v>
          </cell>
          <cell r="S1337" t="e">
            <v>#REF!</v>
          </cell>
          <cell r="T1337" t="e">
            <v>#REF!</v>
          </cell>
          <cell r="U1337" t="e">
            <v>#REF!</v>
          </cell>
          <cell r="V1337" t="e">
            <v>#REF!</v>
          </cell>
        </row>
        <row r="1338">
          <cell r="F1338">
            <v>43.28507863567161</v>
          </cell>
          <cell r="G1338">
            <v>23.946651753326979</v>
          </cell>
          <cell r="H1338">
            <v>37.986842806424818</v>
          </cell>
          <cell r="I1338">
            <v>35.597989746232955</v>
          </cell>
          <cell r="J1338">
            <v>28.416860740091398</v>
          </cell>
          <cell r="K1338">
            <v>34.881397913742163</v>
          </cell>
          <cell r="L1338">
            <v>-489.63049943840497</v>
          </cell>
          <cell r="M1338">
            <v>16.023482714905022</v>
          </cell>
          <cell r="N1338">
            <v>18.475798752033338</v>
          </cell>
          <cell r="O1338">
            <v>20.221088695419624</v>
          </cell>
          <cell r="P1338">
            <v>23.2589387743879</v>
          </cell>
          <cell r="Q1338">
            <v>27.417080841437379</v>
          </cell>
          <cell r="R1338" t="e">
            <v>#REF!</v>
          </cell>
          <cell r="S1338" t="e">
            <v>#REF!</v>
          </cell>
          <cell r="T1338" t="e">
            <v>#REF!</v>
          </cell>
          <cell r="U1338" t="e">
            <v>#REF!</v>
          </cell>
          <cell r="V1338" t="e">
            <v>#REF!</v>
          </cell>
        </row>
        <row r="1339">
          <cell r="F1339">
            <v>75.964669482957191</v>
          </cell>
          <cell r="G1339">
            <v>41.712157563378142</v>
          </cell>
          <cell r="H1339">
            <v>82.640023742644544</v>
          </cell>
          <cell r="I1339">
            <v>104.41318777121911</v>
          </cell>
          <cell r="J1339">
            <v>120.92422772540471</v>
          </cell>
          <cell r="K1339">
            <v>141.24389655572537</v>
          </cell>
          <cell r="L1339">
            <v>-1457.9341532901985</v>
          </cell>
          <cell r="M1339">
            <v>41.386179455760356</v>
          </cell>
          <cell r="N1339">
            <v>49.457817089550275</v>
          </cell>
          <cell r="O1339">
            <v>53.960162224518243</v>
          </cell>
          <cell r="P1339">
            <v>61.481499075146154</v>
          </cell>
          <cell r="Q1339">
            <v>70.075283691355025</v>
          </cell>
          <cell r="R1339" t="e">
            <v>#REF!</v>
          </cell>
          <cell r="S1339" t="e">
            <v>#REF!</v>
          </cell>
          <cell r="T1339" t="e">
            <v>#REF!</v>
          </cell>
          <cell r="U1339" t="e">
            <v>#REF!</v>
          </cell>
          <cell r="V1339" t="e">
            <v>#REF!</v>
          </cell>
        </row>
        <row r="1340">
          <cell r="F1340">
            <v>15.671538121522396</v>
          </cell>
          <cell r="G1340">
            <v>13.680667916852331</v>
          </cell>
          <cell r="H1340">
            <v>19.409674048360042</v>
          </cell>
          <cell r="I1340">
            <v>21.140426427003923</v>
          </cell>
          <cell r="J1340">
            <v>22.391052016667544</v>
          </cell>
          <cell r="K1340">
            <v>21.460978600797194</v>
          </cell>
          <cell r="L1340">
            <v>-226.38813137389525</v>
          </cell>
          <cell r="M1340">
            <v>9.43880114502198</v>
          </cell>
          <cell r="N1340">
            <v>10.639620072763257</v>
          </cell>
          <cell r="O1340">
            <v>12.018051581864102</v>
          </cell>
          <cell r="P1340">
            <v>12.27604608117819</v>
          </cell>
          <cell r="Q1340">
            <v>13.190523478018537</v>
          </cell>
          <cell r="R1340" t="e">
            <v>#REF!</v>
          </cell>
          <cell r="S1340" t="e">
            <v>#REF!</v>
          </cell>
          <cell r="T1340" t="e">
            <v>#REF!</v>
          </cell>
          <cell r="U1340" t="e">
            <v>#REF!</v>
          </cell>
          <cell r="V1340" t="e">
            <v>#REF!</v>
          </cell>
        </row>
        <row r="1341">
          <cell r="F1341">
            <v>15.313523104513916</v>
          </cell>
          <cell r="G1341">
            <v>8.9055143469556501</v>
          </cell>
          <cell r="H1341">
            <v>13.526036057190696</v>
          </cell>
          <cell r="I1341">
            <v>16.192017926410394</v>
          </cell>
          <cell r="J1341">
            <v>19.989595020286536</v>
          </cell>
          <cell r="K1341">
            <v>19.073947944854581</v>
          </cell>
          <cell r="L1341">
            <v>-176.83269100828326</v>
          </cell>
          <cell r="M1341">
            <v>8.3822294712250702</v>
          </cell>
          <cell r="N1341">
            <v>8.2636027420655829</v>
          </cell>
          <cell r="O1341">
            <v>10.146915612426088</v>
          </cell>
          <cell r="P1341">
            <v>10.828448313197111</v>
          </cell>
          <cell r="Q1341">
            <v>11.615053151268231</v>
          </cell>
          <cell r="R1341" t="e">
            <v>#REF!</v>
          </cell>
          <cell r="S1341" t="e">
            <v>#REF!</v>
          </cell>
          <cell r="T1341" t="e">
            <v>#REF!</v>
          </cell>
          <cell r="U1341" t="e">
            <v>#REF!</v>
          </cell>
          <cell r="V1341" t="e">
            <v>#REF!</v>
          </cell>
        </row>
        <row r="1342">
          <cell r="F1342">
            <v>0.2</v>
          </cell>
          <cell r="G1342">
            <v>0.2</v>
          </cell>
          <cell r="H1342">
            <v>0.3</v>
          </cell>
          <cell r="I1342">
            <v>0.27418923444250998</v>
          </cell>
          <cell r="J1342">
            <v>5.620251820339913</v>
          </cell>
          <cell r="K1342">
            <v>5.1614135801457444</v>
          </cell>
          <cell r="L1342">
            <v>-75.844493531533971</v>
          </cell>
          <cell r="M1342">
            <v>3.6717629270882202</v>
          </cell>
          <cell r="N1342">
            <v>4.1984029407465515</v>
          </cell>
          <cell r="O1342">
            <v>4.639941750681599</v>
          </cell>
          <cell r="P1342">
            <v>4.6362372156560854</v>
          </cell>
          <cell r="Q1342">
            <v>4.8222034519924879</v>
          </cell>
          <cell r="R1342" t="e">
            <v>#REF!</v>
          </cell>
          <cell r="S1342" t="e">
            <v>#REF!</v>
          </cell>
          <cell r="T1342" t="e">
            <v>#REF!</v>
          </cell>
          <cell r="U1342" t="e">
            <v>#REF!</v>
          </cell>
          <cell r="V1342" t="e">
            <v>#REF!</v>
          </cell>
        </row>
        <row r="1343">
          <cell r="F1343">
            <v>57.349895278478897</v>
          </cell>
          <cell r="G1343">
            <v>43.604943173349803</v>
          </cell>
          <cell r="H1343">
            <v>52.542363066995307</v>
          </cell>
          <cell r="I1343">
            <v>54.386113544385594</v>
          </cell>
          <cell r="J1343">
            <v>63.567929812503706</v>
          </cell>
          <cell r="K1343">
            <v>66.802103166805551</v>
          </cell>
          <cell r="L1343">
            <v>-688.64622726112145</v>
          </cell>
          <cell r="M1343">
            <v>23.026087851340858</v>
          </cell>
          <cell r="N1343">
            <v>27.784378670496899</v>
          </cell>
          <cell r="O1343">
            <v>30.774097574672222</v>
          </cell>
          <cell r="P1343">
            <v>30.873238370056843</v>
          </cell>
          <cell r="Q1343">
            <v>32.468472488118636</v>
          </cell>
          <cell r="R1343" t="e">
            <v>#REF!</v>
          </cell>
          <cell r="S1343" t="e">
            <v>#REF!</v>
          </cell>
          <cell r="T1343" t="e">
            <v>#REF!</v>
          </cell>
          <cell r="U1343" t="e">
            <v>#REF!</v>
          </cell>
          <cell r="V1343" t="e">
            <v>#REF!</v>
          </cell>
        </row>
        <row r="1344">
          <cell r="F1344">
            <v>-8.2695598793996155</v>
          </cell>
          <cell r="G1344">
            <v>5.9871907411386793</v>
          </cell>
          <cell r="H1344">
            <v>10.521165114444592</v>
          </cell>
          <cell r="I1344">
            <v>7.4638951940344835</v>
          </cell>
          <cell r="J1344">
            <v>12.635108482950809</v>
          </cell>
          <cell r="K1344">
            <v>12.89434108813267</v>
          </cell>
          <cell r="L1344">
            <v>-150.12299128832197</v>
          </cell>
          <cell r="M1344">
            <v>6.6361231758847383</v>
          </cell>
          <cell r="N1344">
            <v>7.7111238713026973</v>
          </cell>
          <cell r="O1344">
            <v>8.5451560049416493</v>
          </cell>
          <cell r="P1344">
            <v>8.3407239473718704</v>
          </cell>
          <cell r="Q1344">
            <v>9.2200202363742498</v>
          </cell>
          <cell r="R1344" t="e">
            <v>#REF!</v>
          </cell>
          <cell r="S1344" t="e">
            <v>#REF!</v>
          </cell>
          <cell r="T1344" t="e">
            <v>#REF!</v>
          </cell>
          <cell r="U1344" t="e">
            <v>#REF!</v>
          </cell>
          <cell r="V1344" t="e">
            <v>#REF!</v>
          </cell>
        </row>
        <row r="1345">
          <cell r="F1345">
            <v>51.75189622161178</v>
          </cell>
          <cell r="G1345">
            <v>54.265624274428632</v>
          </cell>
          <cell r="H1345">
            <v>67.036568073323252</v>
          </cell>
          <cell r="I1345">
            <v>60.697633726734118</v>
          </cell>
          <cell r="J1345">
            <v>71.37923689500235</v>
          </cell>
          <cell r="K1345">
            <v>77.817303014968047</v>
          </cell>
          <cell r="L1345">
            <v>-610.81718883283997</v>
          </cell>
          <cell r="M1345">
            <v>17.288716511247966</v>
          </cell>
          <cell r="N1345">
            <v>20.140060126918293</v>
          </cell>
          <cell r="O1345">
            <v>22.256019872984449</v>
          </cell>
          <cell r="P1345">
            <v>21.296781547532252</v>
          </cell>
          <cell r="Q1345">
            <v>21.71136049966395</v>
          </cell>
          <cell r="R1345" t="e">
            <v>#REF!</v>
          </cell>
          <cell r="S1345" t="e">
            <v>#REF!</v>
          </cell>
          <cell r="T1345" t="e">
            <v>#REF!</v>
          </cell>
          <cell r="U1345" t="e">
            <v>#REF!</v>
          </cell>
          <cell r="V1345" t="e">
            <v>#REF!</v>
          </cell>
        </row>
        <row r="1346">
          <cell r="F1346">
            <v>128.5182346625248</v>
          </cell>
          <cell r="G1346">
            <v>47.909539858374259</v>
          </cell>
          <cell r="H1346">
            <v>51.561227324668543</v>
          </cell>
          <cell r="I1346">
            <v>75.957504036524796</v>
          </cell>
          <cell r="J1346">
            <v>90.168048682730642</v>
          </cell>
          <cell r="K1346">
            <v>118.66893684983282</v>
          </cell>
          <cell r="L1346">
            <v>-1328.9715898393606</v>
          </cell>
          <cell r="M1346">
            <v>73.148086645988002</v>
          </cell>
          <cell r="N1346">
            <v>76.948766755479198</v>
          </cell>
          <cell r="O1346">
            <v>76.29556063240085</v>
          </cell>
          <cell r="P1346">
            <v>58.95121708357901</v>
          </cell>
          <cell r="Q1346">
            <v>53.069001306382276</v>
          </cell>
          <cell r="R1346" t="e">
            <v>#REF!</v>
          </cell>
          <cell r="S1346" t="e">
            <v>#REF!</v>
          </cell>
          <cell r="T1346" t="e">
            <v>#REF!</v>
          </cell>
          <cell r="U1346" t="e">
            <v>#REF!</v>
          </cell>
          <cell r="V1346" t="e">
            <v>#REF!</v>
          </cell>
        </row>
        <row r="1347">
          <cell r="F1347">
            <v>956.03974191467046</v>
          </cell>
          <cell r="G1347">
            <v>563.05176309808746</v>
          </cell>
          <cell r="H1347">
            <v>667.66982085418249</v>
          </cell>
          <cell r="I1347">
            <v>704.95084626992934</v>
          </cell>
          <cell r="J1347">
            <v>665.86146682818821</v>
          </cell>
          <cell r="K1347">
            <v>850.78009579893751</v>
          </cell>
          <cell r="L1347">
            <v>-9565.84199327846</v>
          </cell>
          <cell r="M1347">
            <v>254.10731329786708</v>
          </cell>
          <cell r="N1347">
            <v>277.44232716160218</v>
          </cell>
          <cell r="O1347">
            <v>288.21535660119224</v>
          </cell>
          <cell r="P1347">
            <v>264.29124446386214</v>
          </cell>
          <cell r="Q1347">
            <v>274.90117891965031</v>
          </cell>
          <cell r="R1347" t="e">
            <v>#REF!</v>
          </cell>
          <cell r="S1347" t="e">
            <v>#REF!</v>
          </cell>
          <cell r="T1347" t="e">
            <v>#REF!</v>
          </cell>
          <cell r="U1347" t="e">
            <v>#REF!</v>
          </cell>
          <cell r="V1347" t="e">
            <v>#REF!</v>
          </cell>
        </row>
        <row r="1348">
          <cell r="F1348">
            <v>123.84930159889669</v>
          </cell>
          <cell r="G1348">
            <v>30.948300808237477</v>
          </cell>
          <cell r="H1348">
            <v>73.798437514547089</v>
          </cell>
          <cell r="I1348">
            <v>46.293595966558186</v>
          </cell>
          <cell r="J1348">
            <v>48.705249827837378</v>
          </cell>
          <cell r="K1348">
            <v>50.435322369898969</v>
          </cell>
          <cell r="L1348">
            <v>-690.11358486113545</v>
          </cell>
          <cell r="M1348">
            <v>19.512096676810557</v>
          </cell>
          <cell r="N1348">
            <v>18.281817157523463</v>
          </cell>
          <cell r="O1348">
            <v>16.930213575817191</v>
          </cell>
          <cell r="P1348">
            <v>8.2457695092996612</v>
          </cell>
          <cell r="Q1348">
            <v>11.781498954559009</v>
          </cell>
          <cell r="R1348" t="e">
            <v>#REF!</v>
          </cell>
          <cell r="S1348" t="e">
            <v>#REF!</v>
          </cell>
          <cell r="T1348" t="e">
            <v>#REF!</v>
          </cell>
          <cell r="U1348" t="e">
            <v>#REF!</v>
          </cell>
          <cell r="V1348" t="e">
            <v>#REF!</v>
          </cell>
        </row>
        <row r="1349">
          <cell r="F1349">
            <v>11.530085040888281</v>
          </cell>
          <cell r="G1349">
            <v>3.5136276355930658</v>
          </cell>
          <cell r="H1349">
            <v>4.4714713320534392</v>
          </cell>
          <cell r="I1349">
            <v>4.2779956699844721</v>
          </cell>
          <cell r="J1349">
            <v>5.2966149102527682</v>
          </cell>
          <cell r="K1349">
            <v>5.5016293740570124</v>
          </cell>
          <cell r="L1349">
            <v>-44.443486126576005</v>
          </cell>
          <cell r="M1349">
            <v>2.1349504320054575</v>
          </cell>
          <cell r="N1349">
            <v>2.2812788526015293</v>
          </cell>
          <cell r="O1349">
            <v>2.287520596668549</v>
          </cell>
          <cell r="P1349">
            <v>1.8668021725184105</v>
          </cell>
          <cell r="Q1349">
            <v>1.5946243009490157</v>
          </cell>
          <cell r="R1349" t="e">
            <v>#REF!</v>
          </cell>
          <cell r="S1349" t="e">
            <v>#REF!</v>
          </cell>
          <cell r="T1349" t="e">
            <v>#REF!</v>
          </cell>
          <cell r="U1349" t="e">
            <v>#REF!</v>
          </cell>
          <cell r="V1349" t="e">
            <v>#REF!</v>
          </cell>
        </row>
        <row r="1350">
          <cell r="F1350">
            <v>47.969276081674352</v>
          </cell>
          <cell r="G1350">
            <v>172.00818308594205</v>
          </cell>
          <cell r="H1350">
            <v>112.57320371045282</v>
          </cell>
          <cell r="I1350">
            <v>84.555683616537507</v>
          </cell>
          <cell r="J1350">
            <v>83.450029887863138</v>
          </cell>
          <cell r="K1350">
            <v>83.444815378134308</v>
          </cell>
          <cell r="L1350">
            <v>-1531.8650886571438</v>
          </cell>
          <cell r="M1350">
            <v>26.726900985014275</v>
          </cell>
          <cell r="N1350">
            <v>21.246177227508774</v>
          </cell>
          <cell r="O1350">
            <v>15.292290744824406</v>
          </cell>
          <cell r="P1350">
            <v>7.5345354448750754</v>
          </cell>
          <cell r="Q1350">
            <v>12.508709709839239</v>
          </cell>
          <cell r="R1350" t="e">
            <v>#REF!</v>
          </cell>
          <cell r="S1350" t="e">
            <v>#REF!</v>
          </cell>
          <cell r="T1350" t="e">
            <v>#REF!</v>
          </cell>
          <cell r="U1350" t="e">
            <v>#REF!</v>
          </cell>
          <cell r="V1350" t="e">
            <v>#REF!</v>
          </cell>
        </row>
        <row r="1351">
          <cell r="F1351">
            <v>51.667612881283063</v>
          </cell>
          <cell r="G1351">
            <v>451.58246048284809</v>
          </cell>
          <cell r="H1351">
            <v>502.71040651731244</v>
          </cell>
          <cell r="I1351">
            <v>566.59022135887119</v>
          </cell>
          <cell r="J1351">
            <v>581.78878230911118</v>
          </cell>
          <cell r="K1351">
            <v>626.02532720522686</v>
          </cell>
          <cell r="L1351">
            <v>-9302.1968677970872</v>
          </cell>
          <cell r="M1351">
            <v>156.06832159276144</v>
          </cell>
          <cell r="N1351">
            <v>141.86372780713938</v>
          </cell>
          <cell r="O1351">
            <v>120.52757845892364</v>
          </cell>
          <cell r="P1351">
            <v>74.978001352884888</v>
          </cell>
          <cell r="Q1351">
            <v>94.50577173966829</v>
          </cell>
          <cell r="R1351" t="e">
            <v>#REF!</v>
          </cell>
          <cell r="S1351" t="e">
            <v>#REF!</v>
          </cell>
          <cell r="T1351" t="e">
            <v>#REF!</v>
          </cell>
          <cell r="U1351" t="e">
            <v>#REF!</v>
          </cell>
          <cell r="V1351" t="e">
            <v>#REF!</v>
          </cell>
        </row>
        <row r="1352">
          <cell r="F1352">
            <v>114.56716283155934</v>
          </cell>
          <cell r="G1352">
            <v>48.442040214995941</v>
          </cell>
          <cell r="H1352">
            <v>80.145521232523777</v>
          </cell>
          <cell r="I1352">
            <v>52.820266263509119</v>
          </cell>
          <cell r="J1352">
            <v>54.065238624764916</v>
          </cell>
          <cell r="K1352">
            <v>62.907634403062971</v>
          </cell>
          <cell r="L1352">
            <v>-932.41498250152051</v>
          </cell>
          <cell r="M1352">
            <v>18.063429342101536</v>
          </cell>
          <cell r="N1352">
            <v>17.652090122280597</v>
          </cell>
          <cell r="O1352">
            <v>15.10385923043791</v>
          </cell>
          <cell r="P1352">
            <v>7.9167449166066266</v>
          </cell>
          <cell r="Q1352">
            <v>8.2662600547756302</v>
          </cell>
          <cell r="R1352" t="e">
            <v>#REF!</v>
          </cell>
          <cell r="S1352" t="e">
            <v>#REF!</v>
          </cell>
          <cell r="T1352" t="e">
            <v>#REF!</v>
          </cell>
          <cell r="U1352" t="e">
            <v>#REF!</v>
          </cell>
          <cell r="V1352" t="e">
            <v>#REF!</v>
          </cell>
        </row>
        <row r="1353">
          <cell r="F1353">
            <v>14.906952182420502</v>
          </cell>
          <cell r="G1353">
            <v>16.33446162614181</v>
          </cell>
          <cell r="H1353">
            <v>15.915209498666384</v>
          </cell>
          <cell r="I1353">
            <v>15.552204790417523</v>
          </cell>
          <cell r="J1353">
            <v>6.7660542296238564</v>
          </cell>
          <cell r="K1353">
            <v>9.337943642958999</v>
          </cell>
          <cell r="L1353">
            <v>-338.84919156342539</v>
          </cell>
          <cell r="M1353">
            <v>12.261094725578991</v>
          </cell>
          <cell r="N1353">
            <v>13.962415122951228</v>
          </cell>
          <cell r="O1353">
            <v>12.571881708038111</v>
          </cell>
          <cell r="P1353">
            <v>11.874129105152036</v>
          </cell>
          <cell r="Q1353">
            <v>12.072372698714371</v>
          </cell>
          <cell r="R1353" t="e">
            <v>#REF!</v>
          </cell>
          <cell r="S1353" t="e">
            <v>#REF!</v>
          </cell>
          <cell r="T1353" t="e">
            <v>#REF!</v>
          </cell>
          <cell r="U1353" t="e">
            <v>#REF!</v>
          </cell>
          <cell r="V1353" t="e">
            <v>#REF!</v>
          </cell>
        </row>
      </sheetData>
      <sheetData sheetId="23">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24"/>
      <sheetData sheetId="25"/>
      <sheetData sheetId="26"/>
      <sheetData sheetId="27"/>
      <sheetData sheetId="28">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2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1.2 МПОКХ"/>
      <sheetName val="1.2.2"/>
      <sheetName val="1.3 (3)"/>
      <sheetName val="1.3"/>
      <sheetName val="1.4"/>
      <sheetName val="1.5"/>
      <sheetName val="1.6"/>
      <sheetName val="1.6 (2)"/>
      <sheetName val="1.13"/>
      <sheetName val="1.15"/>
      <sheetName val="1.16"/>
      <sheetName val="1.16 (ЮСК)"/>
      <sheetName val="1.17"/>
      <sheetName val="1.18.2."/>
      <sheetName val="1.21.3"/>
      <sheetName val="1.24."/>
      <sheetName val="1.25."/>
      <sheetName val="1.27"/>
      <sheetName val="2.1усл.ед"/>
      <sheetName val="2.2усл.ед"/>
      <sheetName val="распр затрат"/>
      <sheetName val="Лист2"/>
      <sheetName val="ГСМ"/>
      <sheetName val="усл.ед."/>
      <sheetName val="POYS2008"/>
      <sheetName val="Лист1 "/>
      <sheetName val="P2.1"/>
      <sheetName val="P2.2"/>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FST5"/>
      <sheetName val="Списки"/>
      <sheetName val="расчет нвв общи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6">
          <cell r="A6">
            <v>1</v>
          </cell>
          <cell r="B6">
            <v>2</v>
          </cell>
          <cell r="C6">
            <v>3</v>
          </cell>
          <cell r="D6">
            <v>4</v>
          </cell>
          <cell r="F6">
            <v>5</v>
          </cell>
          <cell r="G6">
            <v>6</v>
          </cell>
          <cell r="H6" t="str">
            <v>7 = 5 * 6 /100</v>
          </cell>
        </row>
        <row r="7">
          <cell r="H7">
            <v>0</v>
          </cell>
        </row>
        <row r="8">
          <cell r="H8">
            <v>0</v>
          </cell>
        </row>
        <row r="9">
          <cell r="H9">
            <v>0</v>
          </cell>
        </row>
        <row r="10">
          <cell r="H10">
            <v>0</v>
          </cell>
        </row>
        <row r="11">
          <cell r="F11">
            <v>230</v>
          </cell>
          <cell r="H11">
            <v>0</v>
          </cell>
        </row>
        <row r="12">
          <cell r="F12">
            <v>170</v>
          </cell>
          <cell r="H12">
            <v>0</v>
          </cell>
        </row>
        <row r="13">
          <cell r="F13">
            <v>290</v>
          </cell>
          <cell r="H13">
            <v>0</v>
          </cell>
        </row>
        <row r="14">
          <cell r="F14">
            <v>210</v>
          </cell>
          <cell r="H14">
            <v>0</v>
          </cell>
        </row>
        <row r="15">
          <cell r="F15">
            <v>260</v>
          </cell>
          <cell r="H15">
            <v>0</v>
          </cell>
        </row>
        <row r="16">
          <cell r="F16">
            <v>210</v>
          </cell>
          <cell r="H16">
            <v>0</v>
          </cell>
        </row>
        <row r="17">
          <cell r="F17">
            <v>140</v>
          </cell>
          <cell r="H17">
            <v>0</v>
          </cell>
        </row>
        <row r="18">
          <cell r="F18">
            <v>270</v>
          </cell>
          <cell r="H18">
            <v>0</v>
          </cell>
        </row>
        <row r="19">
          <cell r="F19">
            <v>180</v>
          </cell>
          <cell r="H19">
            <v>0</v>
          </cell>
        </row>
        <row r="20">
          <cell r="F20">
            <v>180</v>
          </cell>
          <cell r="G20">
            <v>251.99700000000001</v>
          </cell>
          <cell r="H20">
            <v>453.59460000000001</v>
          </cell>
        </row>
        <row r="21">
          <cell r="F21">
            <v>160</v>
          </cell>
          <cell r="H21">
            <v>0</v>
          </cell>
        </row>
        <row r="22">
          <cell r="F22">
            <v>130</v>
          </cell>
          <cell r="G22">
            <v>1605.2560000000001</v>
          </cell>
          <cell r="H22">
            <v>2086.8328000000001</v>
          </cell>
        </row>
        <row r="23">
          <cell r="F23">
            <v>190</v>
          </cell>
          <cell r="H23">
            <v>0</v>
          </cell>
        </row>
        <row r="24">
          <cell r="F24">
            <v>160</v>
          </cell>
          <cell r="G24">
            <v>125.77</v>
          </cell>
          <cell r="H24">
            <v>201.232</v>
          </cell>
        </row>
        <row r="25">
          <cell r="F25">
            <v>3000</v>
          </cell>
          <cell r="H25">
            <v>0</v>
          </cell>
        </row>
        <row r="26">
          <cell r="F26">
            <v>2300</v>
          </cell>
          <cell r="H26">
            <v>0</v>
          </cell>
        </row>
        <row r="27">
          <cell r="H27">
            <v>2741.6594</v>
          </cell>
        </row>
        <row r="28">
          <cell r="F28">
            <v>170</v>
          </cell>
          <cell r="G28">
            <v>484.08</v>
          </cell>
          <cell r="H28">
            <v>822.93599999999992</v>
          </cell>
        </row>
        <row r="29">
          <cell r="F29">
            <v>140</v>
          </cell>
          <cell r="H29">
            <v>0</v>
          </cell>
        </row>
        <row r="30">
          <cell r="F30">
            <v>120</v>
          </cell>
          <cell r="G30">
            <v>1533.655</v>
          </cell>
          <cell r="H30">
            <v>1840.386</v>
          </cell>
        </row>
        <row r="31">
          <cell r="F31">
            <v>180</v>
          </cell>
          <cell r="H31">
            <v>0</v>
          </cell>
        </row>
        <row r="32">
          <cell r="F32">
            <v>150</v>
          </cell>
          <cell r="G32">
            <v>17.794</v>
          </cell>
          <cell r="H32">
            <v>26.690999999999999</v>
          </cell>
        </row>
        <row r="33">
          <cell r="F33">
            <v>160</v>
          </cell>
          <cell r="G33">
            <v>335.76</v>
          </cell>
          <cell r="H33">
            <v>537.21600000000001</v>
          </cell>
        </row>
        <row r="34">
          <cell r="F34">
            <v>140</v>
          </cell>
          <cell r="G34">
            <v>3133.66</v>
          </cell>
          <cell r="H34">
            <v>4387.1239999999998</v>
          </cell>
        </row>
        <row r="35">
          <cell r="F35">
            <v>110</v>
          </cell>
          <cell r="G35">
            <v>9559.77</v>
          </cell>
          <cell r="H35">
            <v>10515.746999999999</v>
          </cell>
        </row>
        <row r="36">
          <cell r="F36">
            <v>470</v>
          </cell>
          <cell r="H36">
            <v>0</v>
          </cell>
        </row>
        <row r="37">
          <cell r="F37">
            <v>350</v>
          </cell>
          <cell r="H37">
            <v>0</v>
          </cell>
        </row>
        <row r="38">
          <cell r="H38">
            <v>2690.0129999999999</v>
          </cell>
        </row>
        <row r="39">
          <cell r="H39">
            <v>15440.087</v>
          </cell>
        </row>
        <row r="40">
          <cell r="F40">
            <v>260</v>
          </cell>
          <cell r="G40">
            <v>214.4</v>
          </cell>
          <cell r="H40">
            <v>557.44000000000005</v>
          </cell>
        </row>
        <row r="41">
          <cell r="F41">
            <v>220</v>
          </cell>
          <cell r="G41">
            <v>1443.6</v>
          </cell>
          <cell r="H41">
            <v>3175.92</v>
          </cell>
        </row>
        <row r="42">
          <cell r="F42">
            <v>150</v>
          </cell>
          <cell r="G42">
            <v>2145.87</v>
          </cell>
          <cell r="H42">
            <v>3218.8049999999998</v>
          </cell>
        </row>
        <row r="43">
          <cell r="F43">
            <v>270</v>
          </cell>
          <cell r="H43">
            <v>0</v>
          </cell>
        </row>
        <row r="44">
          <cell r="H44">
            <v>6952.165</v>
          </cell>
        </row>
      </sheetData>
      <sheetData sheetId="28" refreshError="1">
        <row r="6">
          <cell r="A6">
            <v>1</v>
          </cell>
          <cell r="B6">
            <v>2</v>
          </cell>
          <cell r="D6">
            <v>3</v>
          </cell>
          <cell r="E6">
            <v>4</v>
          </cell>
          <cell r="F6">
            <v>5</v>
          </cell>
          <cell r="G6">
            <v>6</v>
          </cell>
          <cell r="H6" t="str">
            <v>7=5*6</v>
          </cell>
        </row>
        <row r="7">
          <cell r="H7">
            <v>0</v>
          </cell>
        </row>
        <row r="8">
          <cell r="H8">
            <v>0</v>
          </cell>
        </row>
        <row r="9">
          <cell r="H9">
            <v>0</v>
          </cell>
        </row>
        <row r="10">
          <cell r="F10">
            <v>250</v>
          </cell>
          <cell r="H10">
            <v>0</v>
          </cell>
        </row>
        <row r="11">
          <cell r="F11">
            <v>210</v>
          </cell>
          <cell r="H11">
            <v>0</v>
          </cell>
        </row>
        <row r="12">
          <cell r="F12">
            <v>105</v>
          </cell>
          <cell r="G12">
            <v>44</v>
          </cell>
          <cell r="H12">
            <v>4620</v>
          </cell>
        </row>
        <row r="13">
          <cell r="F13">
            <v>75</v>
          </cell>
          <cell r="G13">
            <v>70</v>
          </cell>
          <cell r="H13">
            <v>5250</v>
          </cell>
        </row>
        <row r="14">
          <cell r="H14">
            <v>0</v>
          </cell>
        </row>
        <row r="15">
          <cell r="H15">
            <v>0</v>
          </cell>
        </row>
        <row r="16">
          <cell r="H16">
            <v>0</v>
          </cell>
        </row>
        <row r="17">
          <cell r="F17">
            <v>18</v>
          </cell>
          <cell r="H17">
            <v>0</v>
          </cell>
        </row>
        <row r="18">
          <cell r="F18">
            <v>14</v>
          </cell>
          <cell r="H18">
            <v>0</v>
          </cell>
        </row>
        <row r="19">
          <cell r="F19">
            <v>7.8</v>
          </cell>
          <cell r="G19">
            <v>67</v>
          </cell>
          <cell r="H19">
            <v>522.6</v>
          </cell>
        </row>
        <row r="20">
          <cell r="F20">
            <v>2.1</v>
          </cell>
          <cell r="G20">
            <v>88</v>
          </cell>
          <cell r="H20">
            <v>184.8</v>
          </cell>
        </row>
        <row r="21">
          <cell r="F21">
            <v>1</v>
          </cell>
          <cell r="G21">
            <v>161</v>
          </cell>
          <cell r="H21">
            <v>161</v>
          </cell>
        </row>
        <row r="22">
          <cell r="H22">
            <v>0</v>
          </cell>
        </row>
        <row r="23">
          <cell r="H23">
            <v>0</v>
          </cell>
        </row>
        <row r="24">
          <cell r="H24">
            <v>0</v>
          </cell>
        </row>
        <row r="25">
          <cell r="F25">
            <v>66</v>
          </cell>
          <cell r="H25">
            <v>0</v>
          </cell>
        </row>
        <row r="26">
          <cell r="F26">
            <v>43</v>
          </cell>
          <cell r="H26">
            <v>0</v>
          </cell>
        </row>
        <row r="27">
          <cell r="F27">
            <v>26</v>
          </cell>
          <cell r="H27">
            <v>0</v>
          </cell>
        </row>
        <row r="28">
          <cell r="F28">
            <v>11</v>
          </cell>
          <cell r="H28">
            <v>0</v>
          </cell>
        </row>
        <row r="29">
          <cell r="F29">
            <v>5.5</v>
          </cell>
          <cell r="H29">
            <v>0</v>
          </cell>
        </row>
        <row r="30">
          <cell r="F30">
            <v>23</v>
          </cell>
          <cell r="H30">
            <v>0</v>
          </cell>
        </row>
        <row r="31">
          <cell r="F31">
            <v>14</v>
          </cell>
          <cell r="G31">
            <v>85</v>
          </cell>
          <cell r="H31">
            <v>1190</v>
          </cell>
        </row>
        <row r="32">
          <cell r="F32">
            <v>6.4</v>
          </cell>
          <cell r="G32">
            <v>213</v>
          </cell>
          <cell r="H32">
            <v>1363.2</v>
          </cell>
        </row>
        <row r="33">
          <cell r="F33">
            <v>3.1</v>
          </cell>
          <cell r="G33">
            <v>1031</v>
          </cell>
          <cell r="H33">
            <v>3196.1</v>
          </cell>
        </row>
        <row r="34">
          <cell r="H34">
            <v>0</v>
          </cell>
        </row>
        <row r="35">
          <cell r="F35">
            <v>24</v>
          </cell>
          <cell r="H35">
            <v>0</v>
          </cell>
        </row>
        <row r="36">
          <cell r="F36">
            <v>19</v>
          </cell>
          <cell r="H36">
            <v>0</v>
          </cell>
        </row>
        <row r="37">
          <cell r="F37">
            <v>9.5</v>
          </cell>
          <cell r="G37">
            <v>38</v>
          </cell>
          <cell r="H37">
            <v>361</v>
          </cell>
        </row>
        <row r="38">
          <cell r="F38">
            <v>4.7</v>
          </cell>
          <cell r="G38">
            <v>12</v>
          </cell>
          <cell r="H38">
            <v>56.400000000000006</v>
          </cell>
        </row>
        <row r="39">
          <cell r="F39">
            <v>2.2999999999999998</v>
          </cell>
          <cell r="H39">
            <v>0</v>
          </cell>
        </row>
        <row r="40">
          <cell r="F40">
            <v>26</v>
          </cell>
          <cell r="H40">
            <v>0</v>
          </cell>
        </row>
        <row r="41">
          <cell r="F41">
            <v>48</v>
          </cell>
          <cell r="H41">
            <v>0</v>
          </cell>
        </row>
        <row r="42">
          <cell r="F42">
            <v>2.4</v>
          </cell>
          <cell r="G42">
            <v>23.34</v>
          </cell>
          <cell r="H42">
            <v>56.015999999999998</v>
          </cell>
        </row>
        <row r="43">
          <cell r="F43">
            <v>2.5</v>
          </cell>
          <cell r="H43">
            <v>0</v>
          </cell>
        </row>
        <row r="44">
          <cell r="F44">
            <v>2.5</v>
          </cell>
          <cell r="G44">
            <v>216</v>
          </cell>
          <cell r="H44">
            <v>540</v>
          </cell>
        </row>
        <row r="45">
          <cell r="F45">
            <v>2.2999999999999998</v>
          </cell>
          <cell r="G45">
            <v>3322</v>
          </cell>
          <cell r="H45">
            <v>7640.5999999999995</v>
          </cell>
        </row>
        <row r="46">
          <cell r="F46">
            <v>3</v>
          </cell>
          <cell r="G46">
            <v>1</v>
          </cell>
          <cell r="H46">
            <v>3</v>
          </cell>
        </row>
        <row r="47">
          <cell r="F47">
            <v>3.5</v>
          </cell>
          <cell r="H47">
            <v>0</v>
          </cell>
        </row>
        <row r="48">
          <cell r="H48">
            <v>6693.6</v>
          </cell>
        </row>
        <row r="49">
          <cell r="H49">
            <v>6910.4159999999993</v>
          </cell>
        </row>
        <row r="50">
          <cell r="H50">
            <v>11540.699999999999</v>
          </cell>
        </row>
        <row r="51">
          <cell r="H51">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цразвитие"/>
      <sheetName val="НВВ"/>
      <sheetName val="Лист1"/>
      <sheetName val="1.2"/>
      <sheetName val="1,3"/>
      <sheetName val="1.4"/>
      <sheetName val="1.5"/>
      <sheetName val="1.6"/>
      <sheetName val="1.13"/>
      <sheetName val="реестр"/>
      <sheetName val="1.15"/>
      <sheetName val="1.16"/>
      <sheetName val="1.17"/>
      <sheetName val="1.18.2."/>
      <sheetName val="табл. П1.20.3"/>
      <sheetName val="1.21.3"/>
      <sheetName val="1.24."/>
      <sheetName val="1.25."/>
      <sheetName val="трансляция цен"/>
      <sheetName val="1.27"/>
      <sheetName val="POYS2008"/>
      <sheetName val="2.1усл.ед"/>
      <sheetName val="2.2усл.ед"/>
      <sheetName val="распр затрат"/>
      <sheetName val="Лист2"/>
      <sheetName val="ГСМ"/>
      <sheetName val="усл.ед."/>
      <sheetName val="P2.1"/>
      <sheetName val="P2.2"/>
      <sheetName val="своб.цена"/>
      <sheetName val="потери "/>
      <sheetName val="2007 (без Элиста, МЭС)"/>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1606.4890000000003</v>
          </cell>
        </row>
        <row r="23">
          <cell r="F23">
            <v>190</v>
          </cell>
        </row>
        <row r="24">
          <cell r="F24">
            <v>160</v>
          </cell>
          <cell r="G24">
            <v>125.77000000000001</v>
          </cell>
        </row>
        <row r="25">
          <cell r="F25">
            <v>3000</v>
          </cell>
        </row>
        <row r="26">
          <cell r="F26">
            <v>2300</v>
          </cell>
        </row>
        <row r="28">
          <cell r="F28">
            <v>170</v>
          </cell>
          <cell r="G28">
            <v>452.09199999999998</v>
          </cell>
        </row>
        <row r="29">
          <cell r="F29">
            <v>140</v>
          </cell>
        </row>
        <row r="30">
          <cell r="F30">
            <v>120</v>
          </cell>
          <cell r="G30">
            <v>1517.508</v>
          </cell>
        </row>
        <row r="31">
          <cell r="F31">
            <v>180</v>
          </cell>
        </row>
        <row r="32">
          <cell r="F32">
            <v>150</v>
          </cell>
          <cell r="G32">
            <v>21.85</v>
          </cell>
        </row>
        <row r="33">
          <cell r="F33">
            <v>160</v>
          </cell>
          <cell r="G33">
            <v>213.66</v>
          </cell>
        </row>
        <row r="34">
          <cell r="F34">
            <v>140</v>
          </cell>
          <cell r="G34">
            <v>2525.42</v>
          </cell>
        </row>
        <row r="35">
          <cell r="F35">
            <v>110</v>
          </cell>
          <cell r="G35">
            <v>9062.1200000000008</v>
          </cell>
        </row>
        <row r="36">
          <cell r="F36">
            <v>470</v>
          </cell>
        </row>
        <row r="37">
          <cell r="F37">
            <v>350</v>
          </cell>
          <cell r="G37">
            <v>0.6</v>
          </cell>
        </row>
        <row r="40">
          <cell r="F40">
            <v>260</v>
          </cell>
          <cell r="G40">
            <v>165.96</v>
          </cell>
        </row>
        <row r="41">
          <cell r="F41">
            <v>220</v>
          </cell>
          <cell r="G41">
            <v>989.67</v>
          </cell>
        </row>
        <row r="42">
          <cell r="F42">
            <v>150</v>
          </cell>
          <cell r="G42">
            <v>1471.29</v>
          </cell>
        </row>
        <row r="43">
          <cell r="F43">
            <v>270</v>
          </cell>
        </row>
      </sheetData>
      <sheetData sheetId="28" refreshError="1"/>
      <sheetData sheetId="29" refreshError="1"/>
      <sheetData sheetId="30" refreshError="1"/>
      <sheetData sheetId="31" refreshError="1"/>
      <sheetData sheetId="3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Виды проектов для СПП"/>
      <sheetName val="Для формул"/>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Рейтинг"/>
      <sheetName val="Данные"/>
      <sheetName val="Регионы"/>
      <sheetName val="СВОД форма (всего)"/>
      <sheetName val="3 квартал"/>
      <sheetName val="12.Прогнозный баланс"/>
      <sheetName val="СВОД форма"/>
      <sheetName val="[_FES.X濔彗濥挧玟弱26 (3)"/>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ИА"/>
      <sheetName val="КБК БДДС"/>
      <sheetName val="Список компаний Россети"/>
      <sheetName val="9 с увязкой (АРМ)"/>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 val="НАИМЕНОВАНИЯ ЦФО"/>
      <sheetName val="55 Пороховой завод"/>
      <sheetName val="Направления реновации"/>
      <sheetName val="17.1"/>
      <sheetName val="21.3"/>
      <sheetName val="18.2"/>
      <sheetName val="2.3"/>
      <sheetName val="20"/>
      <sheetName val="P2.1"/>
      <sheetName val="СБП_ДохРасх_ВГО"/>
      <sheetName val="СБП_БДДС_ВГО"/>
      <sheetName val="СБП_ПрогнозныйБаланс_ВГО"/>
      <sheetName val="свод_до_вн_об_2"/>
      <sheetName val="расш_для_РАО2"/>
      <sheetName val="расш_для_РАО_стр_3102"/>
      <sheetName val="Сценарные_условия2"/>
      <sheetName val="Список_ДЗО2"/>
      <sheetName val="3_Программа_реализации2"/>
      <sheetName val="1_1_2"/>
      <sheetName val="1_2_2"/>
      <sheetName val="Графики_Гкал,тыс_руб_2"/>
      <sheetName val="2_1_2"/>
      <sheetName val="2_2_2"/>
      <sheetName val="2_3_2"/>
      <sheetName val="2_4_2"/>
      <sheetName val="3_1_2"/>
      <sheetName val="3_2_2"/>
      <sheetName val="3_3_2"/>
      <sheetName val="4_1_2"/>
      <sheetName val="4_2_2"/>
      <sheetName val="4_3_2"/>
      <sheetName val="4_4_2"/>
      <sheetName val="4_5_2"/>
      <sheetName val="4_6_2"/>
      <sheetName val="4_7_2"/>
      <sheetName val="5_1_2"/>
      <sheetName val="5_1_январь2"/>
      <sheetName val="5_1_февраль2"/>
      <sheetName val="5_1_март2"/>
      <sheetName val="6_1_2"/>
      <sheetName val="18_2-2"/>
      <sheetName val="Э1_14_ОАО2"/>
      <sheetName val="Э1_15ОАО2"/>
      <sheetName val="Э1_14_ЗЭС2"/>
      <sheetName val="Э1_14ЦЭС2"/>
      <sheetName val="Э1_14ВЭС2"/>
      <sheetName val="Э1_14ЮЭС2"/>
      <sheetName val="Э1_15ЗЭС2"/>
      <sheetName val="Э1_15ЦЭС2"/>
      <sheetName val="Э1_15ВЭС2"/>
      <sheetName val="Э1_15ЮЭС2"/>
      <sheetName val="1_кв_2"/>
      <sheetName val="2_кв_2"/>
      <sheetName val="3_кв_2"/>
      <sheetName val="4_кв_2"/>
      <sheetName val="_год2"/>
      <sheetName val="УП_33_свод_2"/>
      <sheetName val="пл__и_факт2"/>
      <sheetName val="П-16_2"/>
      <sheetName val="П-17_2"/>
      <sheetName val="П-18_2"/>
      <sheetName val="П-19_2"/>
      <sheetName val="УЗ-21_2"/>
      <sheetName val="УП-28_2"/>
      <sheetName val="УП-29_2"/>
      <sheetName val="УП-30_2"/>
      <sheetName val="УП-32_2"/>
      <sheetName val="УФ1_2"/>
      <sheetName val="УЗ1_2"/>
      <sheetName val="УЗ-26_(1)2"/>
      <sheetName val="УЗ-26_(2)2"/>
      <sheetName val="УЗ-26_(3)2"/>
      <sheetName val="УЗ-26_(4)2"/>
      <sheetName val="УЗ-27_(1)2"/>
      <sheetName val="УЗ-27_(2)2"/>
      <sheetName val="УЗ-27_(3)2"/>
      <sheetName val="УЗ-27_(4)2"/>
      <sheetName val="Лист1_(2)2"/>
      <sheetName val="УЗ-21_(1полуг_2002)2"/>
      <sheetName val="УЗ-21_(1полуг_2003_план)2"/>
      <sheetName val="УЗ-21_(1полуг_2003_факт)2"/>
      <sheetName val="УЗ-22_(1полуг_2002)факт2"/>
      <sheetName val="УЗ-22_(1полуг_2003)пл2"/>
      <sheetName val="УЗ-22_(1полуг_2003)факт2"/>
      <sheetName val="УЗ-23(1_полуг_2002)2"/>
      <sheetName val="УЗ-23(1_полуг_2003)пл2"/>
      <sheetName val="УЗ-23(1полуг_2003)_факт2"/>
      <sheetName val="УЗ-26_(1полуг_2002__факт)2"/>
      <sheetName val="УЗ-26_(1полуг_2003_план)2"/>
      <sheetName val="УЗ-26_(1полуг_2003_факт)2"/>
      <sheetName val="расходы_-_ТБР2"/>
      <sheetName val="модель_-_RAB_окончат_2"/>
      <sheetName val="НВВ_-_предложение_ок_2"/>
      <sheetName val="Расх__-_предложение_ок_2"/>
      <sheetName val="модель_-_ТБР_2"/>
      <sheetName val="Расчет_расходов_RAB_окончат__2"/>
      <sheetName val="Покупная_энергия_RAB2"/>
      <sheetName val="Расходы_-_индексация2"/>
      <sheetName val="Прил_12"/>
      <sheetName val="Прил__1_1_2"/>
      <sheetName val="пл-ф_01_06г_2"/>
      <sheetName val="Премия_(Бизнес-план)_2"/>
      <sheetName val="Премия_(БДР)_2"/>
      <sheetName val="Объемы_2"/>
      <sheetName val="СКС_2"/>
      <sheetName val="пл-ф_02_06г_2"/>
      <sheetName val="Дотация_за_февраль2"/>
      <sheetName val="Анализ_по_субконто2"/>
      <sheetName val="Объемы_март_2"/>
      <sheetName val="Доходы_март2"/>
      <sheetName val="котельные_22"/>
      <sheetName val="расшифровка_по_прочим2"/>
      <sheetName val="анализ_покупки_ТЭР2"/>
      <sheetName val="обьем_продаж2"/>
      <sheetName val="смета_ахр2"/>
      <sheetName val="приложение_2_2"/>
      <sheetName val="УФ-53_1кв02_скорр2"/>
      <sheetName val="УФ-53_1кв_2002_факт_2"/>
      <sheetName val="УФ-53_2кв02_скорр2"/>
      <sheetName val="УФ-53_3кв02скорр2"/>
      <sheetName val="УФ-53_4кв02_скорр2"/>
      <sheetName val="УФ-53_2002_всего2"/>
      <sheetName val="под_кредитное_плечо_25%2"/>
      <sheetName val="СОК_накладные_(ТК-Бишкек)2"/>
      <sheetName val="ТМЦ_ремонт2"/>
      <sheetName val="ОФ_вне_смет_строек2"/>
      <sheetName val="ОС_до_10_тр2"/>
      <sheetName val="охрана_окр_ср2"/>
      <sheetName val="типографские_бланки2"/>
      <sheetName val="ТМЦ_канц2"/>
      <sheetName val="Данные_для_расчета2"/>
      <sheetName val="Ком_потери2"/>
      <sheetName val="ñâîä_äî_âí_îá_2"/>
      <sheetName val="ðàñø_äëÿ_ÐÀÎ2"/>
      <sheetName val="ðàñø_äëÿ_ÐÀÎ_ñòð_3102"/>
      <sheetName val="Ãðàôèêè_Ãêàë,òûñ_ðóá_2"/>
      <sheetName val="5_1_ÿíâàðü2"/>
      <sheetName val="5_1_ôåâðàëü2"/>
      <sheetName val="5_1_ìàðò2"/>
      <sheetName val="Ý1_14_ÎÀÎ2"/>
      <sheetName val="Ý1_15ÎÀÎ2"/>
      <sheetName val="Ý1_14_ÇÝÑ2"/>
      <sheetName val="Ý1_14ÖÝÑ2"/>
      <sheetName val="Ý1_14ÂÝÑ2"/>
      <sheetName val="Ý1_14ÞÝÑ2"/>
      <sheetName val="Ý1_15ÇÝÑ2"/>
      <sheetName val="Ý1_15ÖÝÑ2"/>
      <sheetName val="Ý1_15ÂÝÑ2"/>
      <sheetName val="Ý1_15ÞÝÑ2"/>
      <sheetName val="1_êâ_2"/>
      <sheetName val="2_êâ_2"/>
      <sheetName val="3_êâ_2"/>
      <sheetName val="4_êâ_2"/>
      <sheetName val="_ãîä2"/>
      <sheetName val="ÓÏ_33_ñâîä_2"/>
      <sheetName val="ïë__è_ôàêò2"/>
      <sheetName val="ÓÔ1_2"/>
      <sheetName val="ÓÇ1_2"/>
      <sheetName val="ИТОГИ__по_Н,Р,Э,Q2"/>
      <sheetName val="КТ_13_1_12"/>
      <sheetName val="перечень_бизнес-систем1"/>
      <sheetName val="перечень_ОИК1"/>
      <sheetName val="перечень_СКО1"/>
      <sheetName val="Виды_проектов_для_СПП1"/>
      <sheetName val="Для_формул1"/>
      <sheetName val="Сравнение_сглаживания1"/>
      <sheetName val="Огл__Графиков1"/>
      <sheetName val="Текущие_цены1"/>
      <sheetName val="СВОД_форма_(всего)1"/>
      <sheetName val="3_квартал1"/>
      <sheetName val="12_Прогнозный_баланс1"/>
      <sheetName val="СВОД_форма1"/>
      <sheetName val="[_FES_X濔彗濥挧玟弱26_(3)1"/>
      <sheetName val="MTO_REV_01"/>
      <sheetName val="Доходы_от_эл__и_теплоэнергии1"/>
      <sheetName val="Dati_Caricati1"/>
      <sheetName val="Поставщики_и_субподрядчики1"/>
      <sheetName val="Производство_электроэнергии1"/>
      <sheetName val="Т19_11"/>
      <sheetName val="Прог_баланс1"/>
      <sheetName val="ДПН_ДЗ_и_КЗ1"/>
      <sheetName val="1_11"/>
      <sheetName val="1_21"/>
      <sheetName val="2_11"/>
      <sheetName val="2_21"/>
      <sheetName val="2_3_и_2_41"/>
      <sheetName val="2_51"/>
      <sheetName val="2_6_11"/>
      <sheetName val="2_6_21"/>
      <sheetName val="2_6_31"/>
      <sheetName val="2_6_41"/>
      <sheetName val="2_6_51"/>
      <sheetName val="2_6_61"/>
      <sheetName val="2_6_71"/>
      <sheetName val="2_6_81"/>
      <sheetName val="2_6_91"/>
      <sheetName val="2_71"/>
      <sheetName val="5_11"/>
      <sheetName val="5_21"/>
      <sheetName val="5_3_и_5_41"/>
      <sheetName val="5_51"/>
      <sheetName val="5_6_11"/>
      <sheetName val="5_6_21"/>
      <sheetName val="5_6_31"/>
      <sheetName val="5_6_41"/>
      <sheetName val="5_6_51"/>
      <sheetName val="5_6_61"/>
      <sheetName val="5_6_71"/>
      <sheetName val="5_6_81"/>
      <sheetName val="5_6_91"/>
      <sheetName val="5_71"/>
      <sheetName val="Расчет_накладных_расходов1"/>
      <sheetName val="Формат_ИПР"/>
      <sheetName val="УТВ_ИПР"/>
      <sheetName val="Ср_мощ_по_ТП_до_150_кВт_"/>
      <sheetName val="Исх_для_рас"/>
      <sheetName val="Исх_для_рас_OLD)"/>
      <sheetName val="Исх_макро"/>
      <sheetName val="ПЕРЕЧЕНЬ_РАБОТ"/>
      <sheetName val="Перечень_ИП_с_утв_ИПР"/>
      <sheetName val="КБК_БДДС"/>
      <sheetName val="Список_компаний_Россети"/>
      <sheetName val="9_с_увязкой_(АРМ)"/>
      <sheetName val="на_1_тут1"/>
      <sheetName val="форма-прил_к_ф№1"/>
      <sheetName val="9__Смета_затрат"/>
      <sheetName val="11_Прочие_расчет"/>
      <sheetName val="10__БДР"/>
      <sheetName val="услуги_непроизводств_"/>
      <sheetName val="другие_затраты_с-ст"/>
      <sheetName val="налоги_в_с-ст"/>
      <sheetName val="%_за_кредит"/>
      <sheetName val="поощрение_(ДВ)"/>
      <sheetName val="другие_из_прибыли"/>
      <sheetName val="Profit_&amp;_Loss_Total"/>
      <sheetName val="постоянные_затраты"/>
      <sheetName val="4_1"/>
      <sheetName val="Таб1_1"/>
      <sheetName val="календарный_план"/>
      <sheetName val="Page_2"/>
      <sheetName val="Закупки_центр"/>
      <sheetName val="ПС_рек"/>
      <sheetName val="ЛЭП_нов"/>
      <sheetName val="эл_ст"/>
      <sheetName val="ис_смета"/>
      <sheetName val="См-2_Шатурс_сети__проект_работы"/>
      <sheetName val="Технический_лист"/>
      <sheetName val="Олимпстрой_декабрь_2010"/>
      <sheetName val="Таблица_А13"/>
      <sheetName val="НВВ_утв_тарифы"/>
      <sheetName val="план_2000"/>
      <sheetName val="СВОД_(с_новой_москвой)"/>
      <sheetName val="Корр_ИП__2016_2017"/>
      <sheetName val="Расчет_НВВ_по_RAB_(2011-2017)"/>
      <sheetName val="2_ГСМ"/>
      <sheetName val="ТЭП_1"/>
      <sheetName val="Исх_"/>
      <sheetName val="3_15"/>
      <sheetName val="ПФВ-0_6"/>
      <sheetName val="ПТ-1_2факт"/>
      <sheetName val="2_Ê"/>
      <sheetName val="ДПН_Приток_денежных_средств"/>
      <sheetName val="ДПН_Отток_денежных_средств"/>
      <sheetName val="ДПН__Баланс_наличности"/>
      <sheetName val="ДПН_Инвестиции_и_кредиты"/>
      <sheetName val="Титульный_лист_"/>
      <sheetName val="Выпадающие_списки"/>
      <sheetName val="Премия_(Бизнес-план)"/>
      <sheetName val="Премия_(БДР)"/>
      <sheetName val="Объемы_март"/>
      <sheetName val="приложение_2"/>
      <sheetName val="Для_выпадающих"/>
      <sheetName val="CMA_Calculations-_R_Factor"/>
      <sheetName val="CMA_Calculations-_Figure_5440_1"/>
      <sheetName val="4_3_Лимит_изм_ДЗ_и_КЗ"/>
      <sheetName val="АртМРО_кВтч1"/>
      <sheetName val="АртМРО_руб1"/>
      <sheetName val="АртМРО_тариф1"/>
      <sheetName val="ВостМРО_кВтч1"/>
      <sheetName val="ВостМРО_руб1"/>
      <sheetName val="ВостМРО_тариф1"/>
      <sheetName val="ЗапМРО_кВтч,_МВт1"/>
      <sheetName val="ЗапМРО_руб1"/>
      <sheetName val="ЗапМРО__тариф1"/>
      <sheetName val="Н-ТагМРО_кВтч1"/>
      <sheetName val="Н-ТагМРО_руб1"/>
      <sheetName val="Н-Тагил_тариф1"/>
      <sheetName val="СерМРО_кВтч1"/>
      <sheetName val="СерМРО_руб1"/>
      <sheetName val="СерМРО_тариф1"/>
      <sheetName val="ТалМРО_кВтч1"/>
      <sheetName val="ТалМРО_руб1"/>
      <sheetName val="ТалМРО_тариф1"/>
      <sheetName val="ЦСбыт_кВтч1"/>
      <sheetName val="ЦСбыт_руб1"/>
      <sheetName val="ЦСбыт_тариф1"/>
      <sheetName val="БЦ_кВтч1"/>
      <sheetName val="БЦ_руб1"/>
      <sheetName val="БЦ_тариф1"/>
      <sheetName val="ПРКЦ_кВтч1"/>
      <sheetName val="ПРКЦ_руб1"/>
      <sheetName val="ПРКЦ_тариф1"/>
      <sheetName val="Сбыт_всего_кВтч1"/>
      <sheetName val="Сбыт_всего_руб1"/>
      <sheetName val="Сбыт_всего_тариф1"/>
      <sheetName val="Калькуляция_кв1"/>
      <sheetName val="Справочник_предприятий1"/>
      <sheetName val="КТЖ_БДР"/>
      <sheetName val="12_месяцев_2010"/>
      <sheetName val="6НК-cт_"/>
      <sheetName val="ЗАО_н_ит"/>
      <sheetName val="Сдача_"/>
      <sheetName val="Ural_med"/>
      <sheetName val="4_000_000_тыс_тг"/>
      <sheetName val="15_000_000_тыс_тг"/>
      <sheetName val="ЦХЛ_2004"/>
      <sheetName val="Фин_обязат_"/>
      <sheetName val="Financial_ratios_А3"/>
      <sheetName val="K_300_RFD_KMG_EP"/>
      <sheetName val="ЦТУ_(касса)"/>
      <sheetName val="ЕБРР_200_млн_$_24_05_12"/>
      <sheetName val="5NK_"/>
      <sheetName val="ЛСЦ_начисленное_на_31_12_08"/>
      <sheetName val="ЛЛизинг_начис__на_31_12_08"/>
      <sheetName val="Доходы_всего"/>
      <sheetName val="Доходы_обороты"/>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Исполнение_ИПР_скорр"/>
      <sheetName val="Работы_1"/>
      <sheetName val="-Данные_для_радара_xlsx"/>
      <sheetName val="Объемы_и_выручка"/>
      <sheetName val="НАИМЕНОВАНИЯ_ЦФО"/>
      <sheetName val="Список ДохРасх"/>
      <sheetName val="Список компаний"/>
      <sheetName val="Ед. измер."/>
      <sheetName val="Свод мвз"/>
      <sheetName val="мвз"/>
      <sheetName val="Вып. списки"/>
      <sheetName val="ПФМ"/>
      <sheetName val="Принадлежность"/>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sapactivexlhiddensheet"/>
      <sheetName val="Табл. оценки дефицита"/>
      <sheetName val="Лист5"/>
      <sheetName val="БДДС"/>
      <sheetName val="ФЭМ сбыт"/>
      <sheetName val="Слайд 1"/>
      <sheetName val="Лист4"/>
      <sheetName val="Служебный лист"/>
      <sheetName val="Программа"/>
      <sheetName val="НСИ"/>
      <sheetName val="Pr_f_1"/>
      <sheetName val="списки ФП"/>
      <sheetName val="имена"/>
      <sheetName val="Смета прил.№2"/>
      <sheetName val="ид для табл.2"/>
      <sheetName val="март"/>
      <sheetName val="ПОСЭ (январь)"/>
      <sheetName val="рост.з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sheetData sheetId="1392"/>
      <sheetData sheetId="1393"/>
      <sheetData sheetId="1394"/>
      <sheetData sheetId="1395"/>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7"/>
      <sheetName val="2.18"/>
      <sheetName val="расчет к раскрытию"/>
      <sheetName val="ставки"/>
      <sheetName val="2.9. (ф.12)"/>
      <sheetName val="2.1 Долг.индекс (1.1)"/>
      <sheetName val="УО факт 2020"/>
      <sheetName val="2.1.1 Расш. проч. (РСТ) (1.2.)"/>
      <sheetName val="БДР УО план 2021"/>
      <sheetName val="БДР УО план 2022"/>
      <sheetName val="1.3. Неподконтрольные"/>
      <sheetName val="прочие доходы и расходы"/>
      <sheetName val="убытки"/>
      <sheetName val="резерв п.30"/>
      <sheetName val="Налог на имущество (1.18)"/>
      <sheetName val="Расчет аморт 2021(1.16)"/>
      <sheetName val="2.1.4 Расчет НП (1.17)"/>
      <sheetName val="2.2. Корр НВВ (в заявку) (1.8)"/>
      <sheetName val="2.2.1 Кор-ка ПО"/>
      <sheetName val="1.12.Экон. пот. ээ (34.2 Основ)"/>
      <sheetName val="2.3 кор ИПР (1.9)"/>
      <sheetName val="2.3.1 ИПР факт"/>
      <sheetName val="2.4 Коррект. надежн.(1.10)"/>
      <sheetName val="2.5 Баланс ээ и мощн (1.4)"/>
      <sheetName val="2.6  Затраты потери (1.5)"/>
      <sheetName val="к 1.5. Оценочные"/>
      <sheetName val="к 1.5. Сбыт. надб."/>
      <sheetName val="2.7  ФСК (1.6)"/>
      <sheetName val="2.8 ТСО (1.7)"/>
      <sheetName val="1.11. Экон. потерь (расчет RAB)"/>
      <sheetName val="COVID"/>
      <sheetName val="2.10 Бал.приб. (П. 21.3) (1.13)"/>
      <sheetName val="2.12 Содерж. (П. 1.24.) (1.14)"/>
      <sheetName val="2.11 Потери (П. 1.25.) (1.15)"/>
      <sheetName val="2.13 (П.2.1)(1.19)"/>
      <sheetName val="2.14 (П.2.2) (1.20)"/>
      <sheetName val="2.15 Факт"/>
      <sheetName val="2.15.1 Факт-расш"/>
      <sheetName val="Выпадающие пересчет (1.22)"/>
      <sheetName val="1.16 Расчет аморт."/>
      <sheetName val="2.1.2 Расч. нал. на имущ (1.18)"/>
      <sheetName val="Расчет НВВ сод.2020"/>
      <sheetName val="Расчет НВВ сод.2021"/>
      <sheetName val="Аренда"/>
      <sheetName val="БДР УО факт 2019"/>
      <sheetName val="затраты ИА на 2021 год"/>
      <sheetName val="4"/>
      <sheetName val="5"/>
      <sheetName val="свод"/>
      <sheetName val="Сходимость"/>
      <sheetName val="ремонт"/>
      <sheetName val="ремонт Когнос факт 2020"/>
      <sheetName val="концессия"/>
      <sheetName val="Сходимость 2022"/>
      <sheetName val="концессия факт 2020"/>
      <sheetName val="Структура ПО"/>
      <sheetName val="Лист4"/>
    </sheetNames>
    <sheetDataSet>
      <sheetData sheetId="0" refreshError="1"/>
      <sheetData sheetId="1" refreshError="1"/>
      <sheetData sheetId="2" refreshError="1"/>
      <sheetData sheetId="3" refreshError="1"/>
      <sheetData sheetId="4" refreshError="1"/>
      <sheetData sheetId="5" refreshError="1"/>
      <sheetData sheetId="6">
        <row r="72">
          <cell r="K72">
            <v>349650.64</v>
          </cell>
        </row>
      </sheetData>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Прилож.1"/>
      <sheetName val="FES"/>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 val="баланс квадраты пэс"/>
      <sheetName val="mtl$-inter"/>
      <sheetName val="Организации"/>
      <sheetName val="Предлагаемая новая форма СТРС"/>
      <sheetName val="17 СМУП"/>
      <sheetName val="share price 2002"/>
      <sheetName val="MTO REV.0"/>
      <sheetName val="см_2 шатурс сети  проект работы"/>
      <sheetName val="28"/>
      <sheetName val="29"/>
      <sheetName val="20"/>
      <sheetName val="21"/>
      <sheetName val="23"/>
      <sheetName val="26"/>
      <sheetName val="27"/>
      <sheetName val="19"/>
      <sheetName val="22"/>
      <sheetName val="ИП"/>
      <sheetName val="Применение"/>
      <sheetName val="ставки "/>
      <sheetName val="ЭСО"/>
      <sheetName val="сбыт"/>
      <sheetName val="Ген. не уч. ОРЭМ"/>
      <sheetName val="Свод"/>
      <sheetName val="Контроль"/>
      <sheetName val="РЧА_новый2"/>
      <sheetName val="Прилож_12"/>
      <sheetName val="P2_12"/>
      <sheetName val="P2_22"/>
      <sheetName val="эл_ст2"/>
      <sheetName val="услуги_непроизводств_2"/>
      <sheetName val="другие_затраты_с-ст2"/>
      <sheetName val="налоги_в_с-ст2"/>
      <sheetName val="%_за_кредит2"/>
      <sheetName val="поощрение_(ДВ)2"/>
      <sheetName val="другие_из_прибыли2"/>
      <sheetName val="ИТОГИ__по_Н,Р,Э,Q2"/>
      <sheetName val="Таб1_12"/>
      <sheetName val="Огл__Графиков1"/>
      <sheetName val="Текущие_цены1"/>
      <sheetName val="Сводка_-_лизинг"/>
      <sheetName val="Ф_1__для_АО_энерго_"/>
      <sheetName val="Ф_2__для_АО_энерго_"/>
      <sheetName val="баланс_квадраты_пэс"/>
      <sheetName val="Предлагаемая_новая_форма_СТРС"/>
      <sheetName val="17_СМУП"/>
      <sheetName val="форма 7 (скважины)"/>
    </sheetNames>
    <sheetDataSet>
      <sheetData sheetId="0" refreshError="1">
        <row r="14">
          <cell r="A14" t="str">
            <v>Показатели деловой активности</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P2.1"/>
      <sheetName val="Скорр_АБП_на 2009г_Курскэнерго_"/>
      <sheetName val="Рейтинг"/>
      <sheetName val="Организации"/>
      <sheetName val="Содержание"/>
      <sheetName val="Служебный"/>
      <sheetName val="Таблица9"/>
      <sheetName val="Таблица14"/>
      <sheetName val="Таблица1"/>
      <sheetName val="ТехЭк"/>
      <sheetName val="общий"/>
      <sheetName val="Таблица2"/>
      <sheetName val="Таблица5"/>
      <sheetName val="FES"/>
      <sheetName val="XLR_NoRangeSheet"/>
      <sheetName val="Огл. Графиков"/>
      <sheetName val="рабочий"/>
      <sheetName val="Текущие цены"/>
      <sheetName val="окраска"/>
      <sheetName val="6 Списки"/>
      <sheetName val="Справочники"/>
      <sheetName val="гр5(о)"/>
      <sheetName val="Сводка - лизинг"/>
      <sheetName val="Таб1.1"/>
      <sheetName val="База"/>
      <sheetName val="Титульный"/>
      <sheetName val="Adjustments"/>
      <sheetName val="Предлагаемая новая форма СТРС"/>
      <sheetName val="Свод"/>
      <sheetName val="t_настройки"/>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1(98_00)"/>
      <sheetName val="Гр1(99_00)"/>
      <sheetName val="Гр2"/>
      <sheetName val="Гр2(06)"/>
      <sheetName val="Гр3"/>
      <sheetName val="Прод(Непр)"/>
      <sheetName val="Гр4"/>
      <sheetName val="Гр4(06)"/>
      <sheetName val="Гр5(о)"/>
      <sheetName val="Гр6"/>
      <sheetName val="ПРОГНОЗ_1"/>
      <sheetName val="XLR_NoRangeSheet"/>
      <sheetName val="6.12"/>
      <sheetName val="ТИТУЛ"/>
      <sheetName val="6.14"/>
      <sheetName val="ОБЩЕСТВА"/>
      <sheetName val="6.7"/>
      <sheetName val="6.8"/>
      <sheetName val="6.9.2"/>
      <sheetName val="6.9.1"/>
      <sheetName val="6.9"/>
      <sheetName val="6.10.1"/>
      <sheetName val="6.22"/>
      <sheetName val="6.17"/>
      <sheetName val="6.15"/>
      <sheetName val="6.11.1"/>
      <sheetName val="6.19"/>
      <sheetName val="6.20"/>
      <sheetName val="6.28"/>
      <sheetName val="6.5.1_ТНП"/>
      <sheetName val="6.13"/>
      <sheetName val="6.23"/>
      <sheetName val="6.24"/>
      <sheetName val="6.21"/>
      <sheetName val="Лист1"/>
      <sheetName val="TSheet"/>
      <sheetName val="ИТ-бюджет"/>
      <sheetName val="Огл. Графиков"/>
      <sheetName val="Текущие цены"/>
      <sheetName val="рабочий"/>
      <sheetName val="окраска"/>
      <sheetName val="Предлагаемая новая форма СТРС"/>
      <sheetName val="Гр5_о_"/>
      <sheetName val="6_12"/>
      <sheetName val="6_14"/>
      <sheetName val="6_7"/>
      <sheetName val="6_8"/>
      <sheetName val="6_9_2"/>
      <sheetName val="6_9_1"/>
      <sheetName val="6_9"/>
      <sheetName val="6_10_1"/>
      <sheetName val="6_22"/>
      <sheetName val="6_17"/>
      <sheetName val="6_15"/>
      <sheetName val="6_11_1"/>
      <sheetName val="6_19"/>
      <sheetName val="6_20"/>
      <sheetName val="6_28"/>
      <sheetName val="6_5_1_ТНП"/>
      <sheetName val="6_13"/>
      <sheetName val="6_23"/>
      <sheetName val="6_24"/>
      <sheetName val="6_21"/>
      <sheetName val="Огл__Графиков"/>
      <sheetName val="Текущие_цены"/>
      <sheetName val="Лист2"/>
      <sheetName val="СБ"/>
      <sheetName val="База"/>
      <sheetName val="Факт БДР"/>
      <sheetName val="ДДС (Форма №3)"/>
      <sheetName val="5"/>
      <sheetName val="11."/>
      <sheetName val="7"/>
      <sheetName val="10"/>
      <sheetName val="12"/>
      <sheetName val="3."/>
      <sheetName val="9."/>
      <sheetName val="8"/>
      <sheetName val="4."/>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P2.1"/>
      <sheetName val="Огл. Графиков"/>
      <sheetName val="рабочий"/>
      <sheetName val="Текущие цены"/>
      <sheetName val="окраска"/>
      <sheetName val="Гр5(о)"/>
      <sheetName val="Рейтинг"/>
      <sheetName val="XLR_NoRangeSheet"/>
      <sheetName val="Inputs"/>
      <sheetName val="Списки"/>
      <sheetName val="t_настройки"/>
      <sheetName val="SET"/>
      <sheetName val="сведения"/>
      <sheetName val="Свод"/>
      <sheetName val="База"/>
      <sheetName val="Справочники"/>
      <sheetName val="共機計算"/>
      <sheetName val="共機J"/>
      <sheetName val="fes"/>
      <sheetName val="6 Списки"/>
      <sheetName val="Объекты"/>
      <sheetName val="лист"/>
      <sheetName val="навигация"/>
      <sheetName val="Т12"/>
      <sheetName val="т3"/>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Предлагаемая новая форма СТРС"/>
      <sheetName val="Содержание"/>
      <sheetName val="Служебный"/>
      <sheetName val="Таблица9"/>
      <sheetName val="Таблица14"/>
      <sheetName val="Таблица1"/>
      <sheetName val="ТехЭк"/>
      <sheetName val="общий"/>
      <sheetName val="Таблица2"/>
      <sheetName val="Таблица5"/>
      <sheetName val="Pile径1m･27"/>
      <sheetName val="Справочники"/>
      <sheetName val="лист"/>
      <sheetName val="навигация"/>
      <sheetName val="Т12"/>
      <sheetName val="т3"/>
      <sheetName val="перекрестка"/>
      <sheetName val="16"/>
      <sheetName val="18.2"/>
      <sheetName val="4"/>
      <sheetName val="6"/>
      <sheetName val="15"/>
      <sheetName val="17.1"/>
      <sheetName val="2.3"/>
      <sheetName val="20"/>
      <sheetName val="27"/>
      <sheetName val="P2.1"/>
      <sheetName val="SET"/>
      <sheetName val="сведения"/>
      <sheetName val="Свод"/>
      <sheetName val="Служебный лист"/>
      <sheetName val="共機J"/>
      <sheetName val="fes"/>
      <sheetName val="Рейтинг"/>
      <sheetName val="Гр5(о)"/>
      <sheetName val="Списки"/>
      <sheetName val="Параметры"/>
      <sheetName val="Производство электроэнергии"/>
      <sheetName val="структура"/>
      <sheetName val="Т11"/>
      <sheetName val="Т19.1"/>
      <sheetName val="Т1"/>
      <sheetName val="Т2"/>
      <sheetName val="Т6"/>
      <sheetName val="Т7"/>
      <sheetName val="Т8"/>
      <sheetName val="Ш_Передача_ЭЭ"/>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XLR_NoRangeSheet"/>
      <sheetName val="Рейтинг"/>
      <sheetName val="93-110"/>
      <sheetName val="TEHSHEET"/>
      <sheetName val="База"/>
      <sheetName val="5"/>
      <sheetName val="перекрестка"/>
      <sheetName val="16"/>
      <sheetName val="18.2"/>
      <sheetName val="4"/>
      <sheetName val="6"/>
      <sheetName val="15"/>
      <sheetName val="17.1"/>
      <sheetName val="2.3"/>
      <sheetName val="20"/>
      <sheetName val="27"/>
      <sheetName val="P2.1"/>
      <sheetName val="лист"/>
      <sheetName val="навигация"/>
      <sheetName val="т3"/>
      <sheetName val="t_настройки"/>
      <sheetName val="ДАННЫЕ"/>
      <sheetName val="куб"/>
      <sheetName val="fes"/>
      <sheetName val="Содержание"/>
      <sheetName val="Служебный"/>
      <sheetName val="Таблица9"/>
      <sheetName val="Таблица14"/>
      <sheetName val="Таблица1"/>
      <sheetName val="ТехЭк"/>
      <sheetName val="общий"/>
      <sheetName val="Таблица2"/>
      <sheetName val="Таблица5"/>
      <sheetName val="Справочники"/>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расшифровка"/>
      <sheetName val="топография"/>
      <sheetName val="ТЭП ПД "/>
      <sheetName val="Исходные данные тариф электрика"/>
      <sheetName val="Лизинг ДГУ"/>
      <sheetName val="Гр5(о)"/>
      <sheetName val="т. 1.12."/>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 val="Лист13"/>
      <sheetName val="мар 2001"/>
      <sheetName val="Продажи реальные и прогноз 20 л"/>
      <sheetName val="№ 1.1.3.1. ГСМ"/>
      <sheetName val="№ 1.1.3.3. Эксплуат."/>
      <sheetName val="3кв(отток)"/>
      <sheetName val="15.э"/>
      <sheetName val="FES"/>
      <sheetName val="Справочно"/>
      <sheetName val="Титульный"/>
      <sheetName val="Содержание"/>
      <sheetName val="Служебный"/>
      <sheetName val="Таблица9"/>
      <sheetName val="Таблица14"/>
      <sheetName val="Таблица1"/>
      <sheetName val="ТехЭк"/>
      <sheetName val="общий"/>
      <sheetName val="Таблица2"/>
      <sheetName val="Таблица5"/>
      <sheetName val="См.1"/>
      <sheetName val="4НКУ"/>
      <sheetName val="TEHSHEET"/>
      <sheetName val="БФ-2-5-П"/>
      <sheetName val="16"/>
      <sheetName val="17"/>
      <sheetName val="4"/>
      <sheetName val="5"/>
      <sheetName val="Ф-1 (для АО-энерго)"/>
      <sheetName val="Ф-2 (для АО-энерго)"/>
      <sheetName val="перекрестка"/>
      <sheetName val="0"/>
      <sheetName val="10"/>
      <sheetName val="11"/>
      <sheetName val="12"/>
      <sheetName val="13"/>
      <sheetName val="14"/>
      <sheetName val="15"/>
      <sheetName val="17.1"/>
      <sheetName val="18.2"/>
      <sheetName val="18"/>
      <sheetName val="19"/>
      <sheetName val="1"/>
      <sheetName val="20"/>
      <sheetName val="21.3"/>
      <sheetName val="21"/>
      <sheetName val="22"/>
      <sheetName val="23"/>
      <sheetName val="24.1"/>
      <sheetName val="24"/>
      <sheetName val="25"/>
      <sheetName val="27"/>
      <sheetName val="28"/>
      <sheetName val="29"/>
      <sheetName val="2"/>
      <sheetName val="3"/>
      <sheetName val="4.1"/>
      <sheetName val="6"/>
      <sheetName val="7"/>
      <sheetName val="8"/>
      <sheetName val="9"/>
      <sheetName val="Реестр"/>
      <sheetName val="26"/>
      <sheetName val="ОБЩАК"/>
      <sheetName val="справочники"/>
      <sheetName val="мощность"/>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SHPZ"/>
      <sheetName val="Рейтинг"/>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Ф-1 (для АО-энерго)"/>
      <sheetName val="Ф-2 (для АО-энерго)"/>
      <sheetName val="перекрестка"/>
      <sheetName val="Свод"/>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Вспомогат_по месяцам_"/>
      <sheetName val="Вспомогат(по месяцам)"/>
      <sheetName val=""/>
      <sheetName val="Гр5(о)"/>
      <sheetName val="\\Domainmail\форэм\DOCUME~1\DRO"/>
      <sheetName val="IBASE"/>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Объем ЛЭП"/>
      <sheetName val="Объем ПС"/>
      <sheetName val="Заголовок"/>
      <sheetName val="Производство электроэнергии"/>
      <sheetName val="35"/>
      <sheetName val="SHPZ"/>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СПб"/>
      <sheetName val="Консолидация"/>
      <sheetName val="Объекты"/>
      <sheetName val="6 Списки"/>
      <sheetName val="18.2"/>
      <sheetName val="Конст"/>
      <sheetName val="расшифровка"/>
      <sheetName val="pile径1m･27"/>
      <sheetName val="СБП_Списки"/>
      <sheetName val="эл ст"/>
      <sheetName val="Списки"/>
      <sheetName val="База"/>
      <sheetName val="ESTI."/>
      <sheetName val="DI-ESTI"/>
      <sheetName val="Лист"/>
      <sheetName val="Параметры"/>
      <sheetName val="навигация"/>
      <sheetName val="структура"/>
      <sheetName val="Т11"/>
      <sheetName val="Т1"/>
      <sheetName val="Т2"/>
      <sheetName val="Т3"/>
      <sheetName val="Т6"/>
      <sheetName val="Т7"/>
      <sheetName val="Т8"/>
      <sheetName val="Ш_Передача_ЭЭ"/>
      <sheetName val="См.1"/>
      <sheetName val="4НКУ"/>
      <sheetName val="Справочники"/>
      <sheetName val="СВОД"/>
      <sheetName val="Закупки цент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60">
          <cell r="D60">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2-2-П"/>
      <sheetName val="БР-2-3-П"/>
      <sheetName val="БР-2-14-П"/>
      <sheetName val="БР-2-13-П"/>
      <sheetName val="БР-2-17-П"/>
      <sheetName val="БР-2-15-П"/>
      <sheetName val="БИ-2-3-П"/>
      <sheetName val="БД-2-2-П"/>
      <sheetName val="БДР-2-3-П"/>
      <sheetName val="БР_2_15_П"/>
      <sheetName val="БИ_2_3_П"/>
      <sheetName val="БД_2_2_П"/>
      <sheetName val="Баланс"/>
      <sheetName val="Макр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БИ-2-3-П"/>
      <sheetName val="БИ-2-4-П"/>
      <sheetName val="БИ-2-6-П"/>
      <sheetName val="БИ-2-7-П"/>
      <sheetName val="БИ-2-8-П"/>
      <sheetName val="БИ-2-9-П"/>
      <sheetName val="БИ-2-10-П"/>
      <sheetName val="БИ-2-11-П"/>
      <sheetName val="БИ-3-12-П"/>
      <sheetName val="БИ-2-13-П"/>
      <sheetName val="БИ-2-14-П"/>
      <sheetName val="БИ-2-15-П"/>
      <sheetName val="БИ-2-16-П"/>
      <sheetName val="БИ-2-18-П"/>
      <sheetName val="БИ-2-19-П"/>
      <sheetName val="БИ-2-20-П"/>
      <sheetName val="БИ-2-22-П"/>
      <sheetName val="БИ-2-23-П"/>
      <sheetName val="БИ-2-24-П"/>
      <sheetName val="БИ-2-25 (лизинг)"/>
      <sheetName val="БИ-2-28-П"/>
      <sheetName val="БИ-2-26 УИ"/>
      <sheetName val="Баланс"/>
      <sheetName val="БИ_2_7_П"/>
      <sheetName val="БИ_2_9_П"/>
      <sheetName val="БИ_2_14_П"/>
      <sheetName val="БИ_2_16_П"/>
      <sheetName val="БИ_2_18_П"/>
      <sheetName val="БИ_2_19_П"/>
      <sheetName val="БД-2-13-П"/>
      <sheetName val="БД-2-15-П"/>
      <sheetName val="БД-2-2-П"/>
      <sheetName val="БД-2-4-П"/>
      <sheetName val="ИТ-бюджет"/>
      <sheetName val="FES"/>
      <sheetName val="СБП_Списки"/>
      <sheetName val="Производство электроэнергии"/>
      <sheetName val="Рейтинг"/>
      <sheetName val="Заголовок"/>
      <sheetName val="A"/>
      <sheetName val="Справочники"/>
      <sheetName val="6 Списки"/>
      <sheetName val="Списки"/>
      <sheetName val="Объекты"/>
      <sheetName val="Бюджетные формы"/>
      <sheetName val="Dati Caricati"/>
      <sheetName val="См.1"/>
      <sheetName val="SHPZ"/>
      <sheetName val="Destination"/>
      <sheetName val="sapactivexlhiddensheet"/>
      <sheetName val="Титульный"/>
      <sheetName val="2007 (Min)"/>
      <sheetName val="2007 (Max)"/>
    </sheetNames>
    <sheetDataSet>
      <sheetData sheetId="0" refreshError="1"/>
      <sheetData sheetId="1" refreshError="1"/>
      <sheetData sheetId="2" refreshError="1"/>
      <sheetData sheetId="3" refreshError="1"/>
      <sheetData sheetId="4" refreshError="1">
        <row r="8">
          <cell r="B8" t="str">
            <v>БИ-2-7-П</v>
          </cell>
        </row>
      </sheetData>
      <sheetData sheetId="5" refreshError="1"/>
      <sheetData sheetId="6" refreshError="1">
        <row r="8">
          <cell r="B8" t="str">
            <v>Би-2-9-П</v>
          </cell>
        </row>
      </sheetData>
      <sheetData sheetId="7" refreshError="1"/>
      <sheetData sheetId="8" refreshError="1"/>
      <sheetData sheetId="9" refreshError="1"/>
      <sheetData sheetId="10" refreshError="1"/>
      <sheetData sheetId="11" refreshError="1">
        <row r="8">
          <cell r="B8" t="str">
            <v>БИ-2-14-П</v>
          </cell>
        </row>
      </sheetData>
      <sheetData sheetId="12" refreshError="1"/>
      <sheetData sheetId="13" refreshError="1">
        <row r="8">
          <cell r="B8" t="str">
            <v>БИ-2-16-П</v>
          </cell>
        </row>
      </sheetData>
      <sheetData sheetId="14" refreshError="1">
        <row r="8">
          <cell r="B8" t="str">
            <v>БИ-2-18-П</v>
          </cell>
        </row>
      </sheetData>
      <sheetData sheetId="15" refreshError="1">
        <row r="8">
          <cell r="B8" t="str">
            <v>БИ-2-19-П</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Лист1"/>
      <sheetName val="План Газпрома"/>
      <sheetName val="производство"/>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купки РСК"/>
      <sheetName val="Закупки центр"/>
      <sheetName val="Справочники"/>
      <sheetName val="БИ-2-18-П"/>
      <sheetName val="БИ-2-19-П"/>
      <sheetName val="БИ-2-7-П"/>
      <sheetName val="БИ-2-9-П"/>
      <sheetName val="БИ-2-14-П"/>
      <sheetName val="БИ-2-16-П"/>
      <sheetName val="БД-2-13-П"/>
      <sheetName val="БД-2-15-П"/>
      <sheetName val="БД-2-2-П"/>
      <sheetName val="БД-2-4-П"/>
      <sheetName val="FES"/>
      <sheetName val="SHPZ"/>
      <sheetName val="Т-18-Инвестиции"/>
      <sheetName val="Списки"/>
      <sheetName val="MAIN"/>
      <sheetName val="Баланс"/>
      <sheetName val="Макро"/>
      <sheetName val="35"/>
      <sheetName val="перекрестка"/>
      <sheetName val="16"/>
      <sheetName val="18.2"/>
      <sheetName val="4"/>
      <sheetName val="6"/>
      <sheetName val="17.1"/>
      <sheetName val="21.3"/>
      <sheetName val="2.3"/>
      <sheetName val="20"/>
      <sheetName val="27"/>
      <sheetName val="P2.1"/>
      <sheetName val="Лист1"/>
      <sheetName val="Производство электроэнергии"/>
      <sheetName val="ИТ-бюджет"/>
      <sheetName val="ESTI."/>
      <sheetName val="DI-ESTI"/>
      <sheetName val="Таб1.1"/>
      <sheetName val="IBASE"/>
      <sheetName val="t_настройки"/>
      <sheetName val="Заголовок"/>
      <sheetName val="TEHSHEET"/>
      <sheetName val="6 Списки"/>
      <sheetName val="3"/>
    </sheetNames>
    <sheetDataSet>
      <sheetData sheetId="0" refreshError="1"/>
      <sheetData sheetId="1" refreshError="1">
        <row r="9">
          <cell r="B9" t="str">
            <v>Бюджет централизованных закупок и запасов РСК</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схема"/>
      <sheetName val="БФ-1-1-П"/>
      <sheetName val="БФ-2-2-П"/>
      <sheetName val="БФ-2-3-П"/>
      <sheetName val="БФ-3-4-П"/>
      <sheetName val="БФ-2-5-П"/>
      <sheetName val="БФ-2-6-П"/>
      <sheetName val="БФ-3-7-П"/>
      <sheetName val="БФ-2-8-П"/>
      <sheetName val="БФ-2-9-П"/>
      <sheetName val="БФ-2-10-П"/>
      <sheetName val="БФ-2-11-П"/>
      <sheetName val="БФ-2-12-П"/>
      <sheetName val="БФ-2-13-П"/>
      <sheetName val="БФ-3-14-П"/>
      <sheetName val="БФ-1-15-П"/>
      <sheetName val="БФ-2-16-П"/>
      <sheetName val="БФ-1-17-П"/>
      <sheetName val="БФ-2-18-П"/>
      <sheetName val="регламент"/>
      <sheetName val="БФ_2_8_П"/>
      <sheetName val="Баланс"/>
      <sheetName val="Макро"/>
      <sheetName val="Закупки центр"/>
      <sheetName val="БФ-1-8-П"/>
      <sheetName val="БФ-1-10-П"/>
      <sheetName val="Объем ЛЭП"/>
      <sheetName val="Объем ПС"/>
      <sheetName val="для тарифов"/>
      <sheetName val="Справочники"/>
      <sheetName val="Заголовок"/>
      <sheetName val="Т-18-Инвестиции"/>
      <sheetName val="БИ-2-18-П"/>
      <sheetName val="БИ-2-19-П"/>
      <sheetName val="БИ-2-7-П"/>
      <sheetName val="БИ-2-9-П"/>
      <sheetName val="БИ-2-14-П"/>
      <sheetName val="БИ-2-16-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sheetName val="список"/>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13_П"/>
      <sheetName val="Баланс"/>
      <sheetName val="Макро"/>
      <sheetName val="Закупки центр"/>
      <sheetName val="БФ-2-8-П"/>
      <sheetName val="справочник"/>
      <sheetName val="Настр"/>
      <sheetName val="ИД"/>
      <sheetName val="Закупки РСК"/>
      <sheetName val="Справочники"/>
      <sheetName val="Заголов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изм "/>
      <sheetName val="список"/>
      <sheetName val="БФ-1-1-П"/>
      <sheetName val="БФ-2-2-П"/>
      <sheetName val="БФ-2-3-П"/>
      <sheetName val="БФ-3-4-П"/>
      <sheetName val="БФ-2-5-П"/>
      <sheetName val="БФ-2-6-П"/>
      <sheetName val="БФ-2-7-П"/>
      <sheetName val="БФ-1-8-П"/>
      <sheetName val="БФ-2-9-П "/>
      <sheetName val="БФ-1-10-П"/>
      <sheetName val="БФ-2-11-П"/>
      <sheetName val="БФ-1-12-П"/>
      <sheetName val="БФ-2-13-П"/>
      <sheetName val="БФ-1-14-П"/>
      <sheetName val="БФ_2_13_П"/>
      <sheetName val="Закупки центр"/>
      <sheetName val="БФ-2-8-П"/>
      <sheetName val="БИ-2-18-П"/>
      <sheetName val="БИ-2-19-П"/>
      <sheetName val="БИ-2-7-П"/>
      <sheetName val="БИ-2-9-П"/>
      <sheetName val="БИ-2-14-П"/>
      <sheetName val="БИ-2-16-П"/>
      <sheetName val="Производство электроэнергии"/>
      <sheetName val=""/>
      <sheetName val="ИТ-бюджет"/>
      <sheetName val="Списки"/>
      <sheetName val="См.1"/>
      <sheetName val="ESTI."/>
      <sheetName val="DI-ESTI"/>
      <sheetName val="Таб1.1"/>
      <sheetName val="SHPZ"/>
      <sheetName val="курсы валют цб"/>
      <sheetName val="сэлт"/>
      <sheetName val="Баланс"/>
      <sheetName val="vec"/>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B6" t="str">
            <v>Бюджет расчетов по финансовым вложениям РСК</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прочих доходов"/>
      <sheetName val="3 Выручка арм"/>
      <sheetName val="Смета-Регл"/>
      <sheetName val="Смета-АРМ"/>
      <sheetName val="ПДФС нов"/>
      <sheetName val="ДПН-АРМ"/>
      <sheetName val="НДС"/>
      <sheetName val="расчеты к бал"/>
      <sheetName val="Прог.баланс"/>
      <sheetName val="СобстКапитал"/>
      <sheetName val="РБП"/>
      <sheetName val="Закупки"/>
      <sheetName val="% по кредитам "/>
      <sheetName val="12 Прибыль - АРМ"/>
      <sheetName val="11 Прочие - АРМ "/>
      <sheetName val="Прибыль"/>
      <sheetName val="Коэф"/>
      <sheetName val="Рейтинг"/>
      <sheetName val="ЛДП"/>
      <sheetName val="БФ-2-13-П"/>
      <sheetName val="БФ-2-8-П"/>
      <sheetName val="Справочники"/>
      <sheetName val="Закупки цент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Справочники"/>
      <sheetName val="РБП"/>
      <sheetName val="БФ-2-13-П"/>
      <sheetName val="Заголовок"/>
      <sheetName val="Т-18-Инвестиции"/>
      <sheetName val="Общие"/>
      <sheetName val="t_настройки"/>
      <sheetName val="Списки"/>
      <sheetName val="Т12"/>
      <sheetName val="Производство электроэнергии"/>
      <sheetName val="1.1. нвв переход"/>
      <sheetName val="Лист2"/>
      <sheetName val="см-2 шатурс сети  проект работы"/>
      <sheetName val="БИ-2-18-П"/>
      <sheetName val="БИ-2-19-П"/>
      <sheetName val="БИ-2-7-П"/>
      <sheetName val="БИ-2-9-П"/>
      <sheetName val="БИ-2-14-П"/>
      <sheetName val="БИ-2-16-П"/>
      <sheetName val="SHPZ"/>
      <sheetName val="Свод"/>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 val="Закупки центр"/>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Constfakt"/>
      <sheetName val="ИтГП"/>
      <sheetName val="ИтПрямые"/>
      <sheetName val="ИтЭСК"/>
      <sheetName val="ИтТранзит"/>
      <sheetName val="Итого"/>
      <sheetName val="ЭСРЭ"/>
      <sheetName val="ДЭС"/>
      <sheetName val="Нижнов"/>
      <sheetName val="ВосРСМ"/>
      <sheetName val="ВосТаг"/>
      <sheetName val="Мос"/>
      <sheetName val="Русресурс"/>
      <sheetName val="ЭПМ"/>
      <sheetName val="ЕЭК"/>
      <sheetName val="ТНСС"/>
      <sheetName val="ЭнЛинк"/>
      <sheetName val="Рус"/>
      <sheetName val="Сфарфор"/>
      <sheetName val="Прямой2"/>
      <sheetName val="ДЭ"/>
      <sheetName val="Расходы"/>
      <sheetName val="ССО"/>
      <sheetName val="Лист1"/>
    </sheetNames>
    <sheetDataSet>
      <sheetData sheetId="0">
        <row r="35">
          <cell r="Q3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7 Ремонты"/>
      <sheetName val="9 Закупки"/>
      <sheetName val="6 Смета Затрат"/>
      <sheetName val="10 Оплата труда"/>
      <sheetName val="11 Прочие доходы и расходы"/>
      <sheetName val="13 Прогнозный баланс"/>
      <sheetName val="14 Движение активов и обяз-ств"/>
      <sheetName val="16 ПУИ"/>
      <sheetName val="12 Прибыли и убытки"/>
      <sheetName val="8 Инвестиции"/>
      <sheetName val="приложение 4.1 (НРВД)"/>
      <sheetName val="приложение 4.2 (без %)"/>
      <sheetName val="приложение 4.2"/>
      <sheetName val="приложение 4.3"/>
      <sheetName val="15 ДПН"/>
      <sheetName val="17 БДР по филиалам"/>
      <sheetName val="t_проверки"/>
      <sheetName val="t_настройки"/>
      <sheetName val="Лист1"/>
    </sheetNames>
    <sheetDataSet>
      <sheetData sheetId="0" refreshError="1"/>
      <sheetData sheetId="1">
        <row r="19">
          <cell r="K19">
            <v>0.05</v>
          </cell>
        </row>
        <row r="20">
          <cell r="K20">
            <v>0.05</v>
          </cell>
        </row>
      </sheetData>
      <sheetData sheetId="2">
        <row r="8">
          <cell r="B8" t="str">
            <v>ОАО «МРСК Волги»</v>
          </cell>
        </row>
        <row r="9">
          <cell r="B9" t="str">
            <v>ОАО «МОЭСК»</v>
          </cell>
        </row>
        <row r="10">
          <cell r="B10" t="str">
            <v>ОАО «МРСК Северо-Запада»</v>
          </cell>
        </row>
        <row r="11">
          <cell r="B11" t="str">
            <v>ОАО «МРСК Центра»</v>
          </cell>
        </row>
        <row r="12">
          <cell r="B12" t="str">
            <v>ОАО «Янтарьэнерго»</v>
          </cell>
        </row>
        <row r="13">
          <cell r="B13" t="str">
            <v>ОАО «Кубаньэнерго»</v>
          </cell>
        </row>
        <row r="14">
          <cell r="B14" t="str">
            <v>ОАО «МРСК Северного Кавказа»</v>
          </cell>
        </row>
        <row r="15">
          <cell r="B15" t="str">
            <v>ОАО «МРСК Сибири»</v>
          </cell>
        </row>
        <row r="16">
          <cell r="B16" t="str">
            <v>ОАО «МРСК Урала»</v>
          </cell>
        </row>
        <row r="17">
          <cell r="B17" t="str">
            <v>ОАО «МРСК Центра и Приволжья»</v>
          </cell>
        </row>
        <row r="18">
          <cell r="B18" t="str">
            <v>ОАО «ТРК»</v>
          </cell>
        </row>
        <row r="19">
          <cell r="B19" t="str">
            <v>ОАО «Тюменьэнерго»</v>
          </cell>
        </row>
        <row r="20">
          <cell r="B20" t="str">
            <v>ОАО «Ленэнерго»</v>
          </cell>
        </row>
        <row r="21">
          <cell r="B21" t="str">
            <v>ОАО «МРСК Юга»</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 sheetId="18"/>
      <sheetData sheetId="19">
        <row r="22">
          <cell r="D22">
            <v>148060.60740241493</v>
          </cell>
        </row>
      </sheetData>
      <sheetData sheetId="20" refreshError="1"/>
      <sheetData sheetId="21" refreshError="1"/>
      <sheetData sheetId="22" refreshError="1"/>
      <sheetData sheetId="23"/>
      <sheetData sheetId="24" refreshError="1"/>
      <sheetData sheetId="25">
        <row r="9">
          <cell r="J9">
            <v>0.5</v>
          </cell>
        </row>
      </sheetData>
      <sheetData sheetId="26">
        <row r="8">
          <cell r="I8">
            <v>2008</v>
          </cell>
        </row>
        <row r="9">
          <cell r="I9">
            <v>2009</v>
          </cell>
        </row>
        <row r="10">
          <cell r="I10">
            <v>2010</v>
          </cell>
        </row>
        <row r="11">
          <cell r="I11">
            <v>2011</v>
          </cell>
        </row>
        <row r="12">
          <cell r="I12">
            <v>2012</v>
          </cell>
        </row>
        <row r="13">
          <cell r="I13">
            <v>2013</v>
          </cell>
        </row>
        <row r="14">
          <cell r="I14">
            <v>2014</v>
          </cell>
        </row>
        <row r="15">
          <cell r="I15">
            <v>2015</v>
          </cell>
        </row>
        <row r="16">
          <cell r="I16">
            <v>2016</v>
          </cell>
        </row>
        <row r="17">
          <cell r="I17">
            <v>2017</v>
          </cell>
        </row>
        <row r="18">
          <cell r="I18">
            <v>2018</v>
          </cell>
        </row>
        <row r="19">
          <cell r="I19">
            <v>2019</v>
          </cell>
        </row>
        <row r="20">
          <cell r="I20">
            <v>2020</v>
          </cell>
        </row>
        <row r="43">
          <cell r="I43" t="str">
            <v>Оказание услуг по передаче электрической энергии</v>
          </cell>
        </row>
        <row r="44">
          <cell r="I44" t="str">
            <v>Оказание услуг по технологическому присоединению энергопринимающих устройств (энергетических установок) юридических и физических лиц к электрическим сетям</v>
          </cell>
        </row>
        <row r="45">
          <cell r="I45" t="str">
            <v xml:space="preserve">Ремонтно-эксплуатационное обслуживание объектов электросетевого хозяйства </v>
          </cell>
        </row>
        <row r="46">
          <cell r="I46" t="str">
            <v>Ремонт счетчиков, замена, пломбировка</v>
          </cell>
        </row>
        <row r="47">
          <cell r="I47" t="str">
            <v>Услуги по отключению-подключению потребителей</v>
          </cell>
        </row>
        <row r="48">
          <cell r="I48" t="str">
            <v>Производство электроэнергии</v>
          </cell>
        </row>
        <row r="49">
          <cell r="I49" t="str">
            <v>Производство тепловой энергии</v>
          </cell>
        </row>
        <row r="50">
          <cell r="I50" t="str">
            <v>Аренда зданий, сооружений, оборудования, машин и механизмов</v>
          </cell>
        </row>
        <row r="51">
          <cell r="I51" t="str">
            <v>Оказание услуг связи</v>
          </cell>
        </row>
        <row r="52">
          <cell r="I52" t="str">
            <v>Автоуслуги</v>
          </cell>
        </row>
        <row r="53">
          <cell r="I53" t="str">
            <v>Информационно-вычислительные услуги</v>
          </cell>
        </row>
        <row r="54">
          <cell r="I54" t="str">
            <v>Деятельность столовых при предприятиях и учреждениях</v>
          </cell>
        </row>
        <row r="55">
          <cell r="I55" t="str">
            <v>Деятельность санаторно-курортных учреждений</v>
          </cell>
        </row>
        <row r="56">
          <cell r="I56" t="str">
            <v>Образовательная деятельность</v>
          </cell>
        </row>
        <row r="57">
          <cell r="I57" t="str">
            <v>Оперативно-техническое управление</v>
          </cell>
        </row>
        <row r="58">
          <cell r="I58" t="str">
            <v>Осуществление функций по сбору, передаче и обработке технической информации, включая данные измерений и учета</v>
          </cell>
        </row>
        <row r="59">
          <cell r="I59" t="str">
            <v>Осуществление контроля за безопасным обслуживанием электрических установок у потребителей, подключенных к электрическим сетям Общества</v>
          </cell>
        </row>
        <row r="60">
          <cell r="I60" t="str">
            <v>Деятельность по эксплуатации электрических сетей</v>
          </cell>
        </row>
        <row r="61">
          <cell r="I61" t="str">
            <v>Прочие  виды деятельности</v>
          </cell>
        </row>
        <row r="75">
          <cell r="J75">
            <v>2014</v>
          </cell>
        </row>
        <row r="78">
          <cell r="I78">
            <v>14</v>
          </cell>
        </row>
        <row r="81">
          <cell r="I81">
            <v>7</v>
          </cell>
        </row>
        <row r="84">
          <cell r="I84">
            <v>4</v>
          </cell>
        </row>
        <row r="94">
          <cell r="I94" t="str">
            <v>Выручка, итого</v>
          </cell>
        </row>
        <row r="95">
          <cell r="I95" t="str">
            <v>Выручка от сетевых услуг</v>
          </cell>
        </row>
        <row r="96">
          <cell r="I96" t="str">
            <v>Выручка от передачи электроэнергии по сетям</v>
          </cell>
        </row>
        <row r="97">
          <cell r="I97" t="str">
            <v>Выручка от услуг по технологическому присоединению</v>
          </cell>
        </row>
        <row r="98">
          <cell r="I98" t="str">
            <v>Заявленная мощность по применяемым тарифам</v>
          </cell>
        </row>
        <row r="99">
          <cell r="I99" t="str">
            <v>Котловой полезный отпуск э/э потребителям</v>
          </cell>
        </row>
        <row r="100">
          <cell r="I100" t="str">
            <v>Денежные средства</v>
          </cell>
        </row>
        <row r="101">
          <cell r="I101" t="str">
            <v xml:space="preserve">Чистая прибыль (убыток) </v>
          </cell>
        </row>
        <row r="104">
          <cell r="I104" t="str">
            <v>План</v>
          </cell>
        </row>
        <row r="105">
          <cell r="I105" t="str">
            <v>Факт</v>
          </cell>
        </row>
      </sheetData>
      <sheetData sheetId="2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s>
    <sheetDataSet>
      <sheetData sheetId="0" refreshError="1"/>
      <sheetData sheetId="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эл ст"/>
      <sheetName val="ИТ-бюджет"/>
      <sheetName val="SHPZ"/>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 val="БФ-2-13-П"/>
      <sheetName val="Сводный бюджет"/>
      <sheetName val="Лист"/>
      <sheetName val="навигация"/>
      <sheetName val="Т12"/>
      <sheetName val="Т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РСК свод"/>
      <sheetName val="Приоритеты"/>
      <sheetName val="Источники"/>
      <sheetName val="Списки"/>
      <sheetName val="расшифровка"/>
      <sheetName val="t_Настройки"/>
    </sheetNames>
    <sheetDataSet>
      <sheetData sheetId="0"/>
      <sheetData sheetId="1" refreshError="1"/>
      <sheetData sheetId="2" refreshError="1"/>
      <sheetData sheetId="3">
        <row r="1">
          <cell r="B1" t="str">
            <v>ИА</v>
          </cell>
          <cell r="D1" t="str">
            <v>да</v>
          </cell>
          <cell r="F1" t="str">
            <v>да</v>
          </cell>
          <cell r="K1" t="str">
            <v>С</v>
          </cell>
        </row>
        <row r="2">
          <cell r="B2" t="str">
            <v>Белгородэнерго</v>
          </cell>
          <cell r="C2" t="str">
            <v>ВЛЭП 110-220 кВ (ВН)</v>
          </cell>
          <cell r="D2" t="str">
            <v>нет</v>
          </cell>
          <cell r="F2" t="str">
            <v>нет</v>
          </cell>
          <cell r="G2" t="str">
            <v>1.1.1. замена ОД и КЗ на выключатели</v>
          </cell>
          <cell r="H2">
            <v>1</v>
          </cell>
          <cell r="I2" t="str">
            <v>Программа выявления увлажненности изоляции  измерительных трансформаторов (ТН, ТТ) с последующей заменой или восстановлением;</v>
          </cell>
          <cell r="K2" t="str">
            <v>П</v>
          </cell>
        </row>
        <row r="3">
          <cell r="B3" t="str">
            <v>Брянскэнерго</v>
          </cell>
          <cell r="C3" t="str">
            <v>ВЛЭП 35 кВ (СН1)</v>
          </cell>
          <cell r="D3" t="str">
            <v>не требуется</v>
          </cell>
          <cell r="G3" t="str">
            <v xml:space="preserve">1.1.2. замена масляных выключателей </v>
          </cell>
          <cell r="H3">
            <v>2</v>
          </cell>
          <cell r="I3" t="str">
            <v>Программа замены негерметичных вводов на ввода с твердой изоляцией;</v>
          </cell>
        </row>
        <row r="4">
          <cell r="B4" t="str">
            <v>Воронежэнерго</v>
          </cell>
          <cell r="C4" t="str">
            <v>ВЛЭП 1-20 кВ (СН2)</v>
          </cell>
          <cell r="G4" t="str">
            <v>1.1.3. замена опорной изоляции</v>
          </cell>
          <cell r="H4">
            <v>3.1</v>
          </cell>
          <cell r="I4" t="str">
            <v>Программа по оценке остаточного ресурса бумажной изоляции обмоток силовых трансформаторов со сроком службы  более 30 лет;</v>
          </cell>
        </row>
        <row r="5">
          <cell r="B5" t="str">
            <v>Костромаэнерго</v>
          </cell>
          <cell r="C5" t="str">
            <v>ВЛЭП 0,4 кВ (НН)</v>
          </cell>
          <cell r="G5" t="str">
            <v>1.1.4. замена разрядников, установка ОПН</v>
          </cell>
          <cell r="H5">
            <v>3.2</v>
          </cell>
          <cell r="I5" t="str">
            <v>Программа замены опорно-стержневой изоляции;</v>
          </cell>
        </row>
        <row r="6">
          <cell r="B6" t="str">
            <v>Курскэнерго</v>
          </cell>
          <cell r="C6" t="str">
            <v>КЛЭП 110 кВ (ВН)</v>
          </cell>
          <cell r="G6" t="str">
            <v>1.1.5. замена высоковольтных вводов</v>
          </cell>
          <cell r="H6">
            <v>3.3</v>
          </cell>
          <cell r="I6" t="str">
            <v>Программа реконструкции ЛЭП;</v>
          </cell>
        </row>
        <row r="7">
          <cell r="B7" t="str">
            <v>Липецкэнерго</v>
          </cell>
          <cell r="C7" t="str">
            <v>КЛЭП 20-35 кВ (СН1)</v>
          </cell>
          <cell r="G7" t="str">
            <v>1.1.6. замена ячеек КРУ</v>
          </cell>
          <cell r="H7">
            <v>4</v>
          </cell>
          <cell r="I7" t="str">
            <v>Программа замены ОД-КЗ и масляных выключателей 35, 110 кВ на элегазовые (вакуумные);</v>
          </cell>
        </row>
        <row r="8">
          <cell r="B8" t="str">
            <v>Орёлэнерго</v>
          </cell>
          <cell r="C8" t="str">
            <v>КЛЭП 3-10 кВ (СН2)</v>
          </cell>
          <cell r="G8" t="str">
            <v>1.1.7. замена силовых трансформаторов</v>
          </cell>
          <cell r="H8">
            <v>5</v>
          </cell>
          <cell r="I8" t="str">
            <v>Программа замены масляных выключателей 6-20 кВ на вакуумные;</v>
          </cell>
        </row>
        <row r="9">
          <cell r="B9" t="str">
            <v>Смоленскэнерго</v>
          </cell>
          <cell r="C9" t="str">
            <v>КЛЭП до 1 кВ (НН)</v>
          </cell>
          <cell r="G9" t="str">
            <v>1.1.8. реконструкция РЗА</v>
          </cell>
          <cell r="H9">
            <v>6</v>
          </cell>
          <cell r="I9" t="str">
            <v>Программа по оснащению высоковольтных ячеек 6-20 кВ защитами от дуговых замыканий;</v>
          </cell>
        </row>
        <row r="10">
          <cell r="B10" t="str">
            <v>Тамбовэнерго</v>
          </cell>
          <cell r="C10" t="str">
            <v>РП, ТП 110 кВ (ВН)</v>
          </cell>
          <cell r="G10" t="str">
            <v>1.1.9. установка дуговых защит</v>
          </cell>
          <cell r="I10" t="str">
            <v>Программа по внедрению, модернизации устройств РЗА и ПА;</v>
          </cell>
        </row>
        <row r="11">
          <cell r="B11" t="str">
            <v>Тверьэнерго</v>
          </cell>
          <cell r="C11" t="str">
            <v>РП, ТП 35 кВ (СН1)</v>
          </cell>
          <cell r="G11" t="str">
            <v>1.1.10. замена ТП</v>
          </cell>
          <cell r="I11" t="str">
            <v>Программа по автоматизации распределительных электрических сетей (реклоузеры);</v>
          </cell>
        </row>
        <row r="12">
          <cell r="B12" t="str">
            <v>Ярэнерго</v>
          </cell>
          <cell r="C12" t="str">
            <v>РП, ТП 6/10-0,4 (СН2)</v>
          </cell>
          <cell r="G12" t="str">
            <v>1.1.11. прочее</v>
          </cell>
          <cell r="I12" t="str">
            <v>Программа комплектования диагностическими устройствами неразрушающего контроля;</v>
          </cell>
        </row>
        <row r="13">
          <cell r="C13" t="str">
            <v>Автоматизация, связь</v>
          </cell>
          <cell r="G13" t="str">
            <v xml:space="preserve">1.2.1.  замена провода </v>
          </cell>
          <cell r="I13" t="str">
            <v>Программа модернизации АСДУ;</v>
          </cell>
        </row>
        <row r="14">
          <cell r="C14" t="str">
            <v>АИИС КУЭ ОРЭ</v>
          </cell>
          <cell r="G14" t="str">
            <v>1.2.2.  замена грозотроса</v>
          </cell>
          <cell r="I14" t="str">
            <v>Программа модернизации ССПИ;</v>
          </cell>
        </row>
        <row r="15">
          <cell r="C15" t="str">
            <v>АИИС КУЭ РРЭ</v>
          </cell>
          <cell r="G15" t="str">
            <v>1.2.3. замена опор</v>
          </cell>
          <cell r="I15" t="str">
            <v>Программа по установке устройств регулирования напряжения и компенсации реактивной мощности;</v>
          </cell>
        </row>
        <row r="16">
          <cell r="C16" t="str">
            <v>Прочие средства учета и контроля электроэнергии</v>
          </cell>
          <cell r="G16" t="str">
            <v>1.2.4. замена изоляции ВЛ</v>
          </cell>
          <cell r="I16" t="str">
            <v xml:space="preserve">Программа по созданию систем противоаварийной и режимной автоматики;  </v>
          </cell>
        </row>
        <row r="17">
          <cell r="C17" t="str">
            <v>установка приборов учета э/э, т/э,х и г воды на хоз. нужды</v>
          </cell>
          <cell r="G17" t="str">
            <v>1.2.5.  замена голого провода на СИП</v>
          </cell>
          <cell r="I17" t="str">
            <v>Программа по АИИС КУЭ оптового рынка;</v>
          </cell>
        </row>
        <row r="18">
          <cell r="C18" t="str">
            <v>ПИР</v>
          </cell>
          <cell r="G18" t="str">
            <v>1.2.6.  замена прочего оборудования</v>
          </cell>
          <cell r="I18" t="str">
            <v>Программа по организации и автоматизации коммерческого учета электроэнергии на розничном рынке;</v>
          </cell>
        </row>
        <row r="19">
          <cell r="C19" t="str">
            <v>Здания</v>
          </cell>
          <cell r="G19" t="str">
            <v>2. Повышение схемной надежности электрической сети</v>
          </cell>
          <cell r="I19" t="str">
            <v>Программа по организации и внедрения систем управления (кроме АСДУ);</v>
          </cell>
        </row>
        <row r="20">
          <cell r="C20" t="str">
            <v>Сооружения (кроме электрических линий)</v>
          </cell>
          <cell r="G20" t="str">
            <v>3. Приобретение электросетевых комплексов</v>
          </cell>
          <cell r="I20" t="str">
            <v>Программа по организации телекоммуникации (кроме технологической связи);</v>
          </cell>
        </row>
        <row r="21">
          <cell r="C21" t="str">
            <v>Земельные участки</v>
          </cell>
          <cell r="G21" t="str">
            <v>4. Оборудование не входящее в сметы строек</v>
          </cell>
          <cell r="I21" t="str">
            <v>Программа по организации и внедрению ИТ инфраструктуры;</v>
          </cell>
        </row>
        <row r="22">
          <cell r="C22" t="str">
            <v>Машины и оборудование (кроме подстанций)</v>
          </cell>
          <cell r="G22" t="str">
            <v>5. ИТ инфраструктура</v>
          </cell>
          <cell r="I22" t="str">
            <v>Программа по реконструкции зданий и сооружений;</v>
          </cell>
        </row>
        <row r="23">
          <cell r="C23" t="str">
            <v>Транспортные средства</v>
          </cell>
          <cell r="G23" t="str">
            <v>6. Системы управления</v>
          </cell>
          <cell r="I23" t="str">
            <v>Программа по консолидации сетевых активов;</v>
          </cell>
        </row>
        <row r="24">
          <cell r="C24" t="str">
            <v>Инвентарь</v>
          </cell>
          <cell r="G24" t="str">
            <v>7. Телекоммуникации</v>
          </cell>
          <cell r="I24" t="str">
            <v>Программа по комплектации специализированной техникой и автотранспортом</v>
          </cell>
        </row>
        <row r="25">
          <cell r="C25" t="str">
            <v>Прочие основные средства</v>
          </cell>
          <cell r="G25" t="str">
            <v>8. Автоматизированные системы диспетчерского управления</v>
          </cell>
          <cell r="I25" t="str">
            <v>прочие целеыве программы</v>
          </cell>
        </row>
        <row r="26">
          <cell r="C26" t="str">
            <v>мероприятия по повышению антитеррористической и противодиверсионной защищенности объектов электроэнергетики</v>
          </cell>
          <cell r="G26" t="str">
            <v>9. Программно-техническое оснащение центров управления сетями</v>
          </cell>
          <cell r="I26" t="str">
            <v>не принадлежит</v>
          </cell>
        </row>
        <row r="27">
          <cell r="C27" t="str">
            <v>Оборудование, не входящее в сметы строек</v>
          </cell>
          <cell r="G27" t="str">
            <v>10.1. АИИС КУЭ оптового рынка эл/энергии</v>
          </cell>
        </row>
        <row r="28">
          <cell r="C28" t="str">
            <v>Объекты непроизводственной сферы</v>
          </cell>
          <cell r="G28" t="str">
            <v>10.2. АИИС КУЭ розничного рынка эл/энергии</v>
          </cell>
        </row>
        <row r="29">
          <cell r="C29" t="str">
            <v>патенты</v>
          </cell>
          <cell r="G29" t="str">
            <v>11. Прочие производственные и хозяйственные объекты</v>
          </cell>
        </row>
        <row r="30">
          <cell r="C30" t="str">
            <v>авторские права</v>
          </cell>
          <cell r="G30" t="str">
            <v>12. Новое строительство</v>
          </cell>
        </row>
        <row r="31">
          <cell r="C31" t="str">
            <v>товарные знаки и знаки обслуживания</v>
          </cell>
          <cell r="G31" t="str">
            <v>13. ПИР</v>
          </cell>
        </row>
        <row r="32">
          <cell r="C32" t="str">
            <v>прочие объекты интеллект собственности</v>
          </cell>
          <cell r="G32" t="str">
            <v>14. Прочее</v>
          </cell>
        </row>
        <row r="33">
          <cell r="C33" t="str">
            <v>Деловая репутация</v>
          </cell>
        </row>
        <row r="34">
          <cell r="C34" t="str">
            <v>Организационные расходы</v>
          </cell>
        </row>
        <row r="35">
          <cell r="C35" t="str">
            <v>Прочие объекты нематериальынх активов</v>
          </cell>
        </row>
        <row r="36">
          <cell r="C36" t="str">
            <v>Прочие долгосрочные финансовые вложения</v>
          </cell>
        </row>
      </sheetData>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БДР по филиалам"/>
      <sheetName val="18 Оптимизация АУР"/>
      <sheetName val="t_проверки"/>
      <sheetName val="t_настройки"/>
    </sheetNames>
    <sheetDataSet>
      <sheetData sheetId="0"/>
      <sheetData sheetId="1"/>
      <sheetData sheetId="2">
        <row r="8">
          <cell r="B8" t="str">
            <v>ОАО «МРСК Волги»</v>
          </cell>
        </row>
      </sheetData>
      <sheetData sheetId="3"/>
      <sheetData sheetId="4"/>
      <sheetData sheetId="5">
        <row r="36">
          <cell r="X36">
            <v>0</v>
          </cell>
        </row>
      </sheetData>
      <sheetData sheetId="6">
        <row r="12">
          <cell r="X12">
            <v>0</v>
          </cell>
        </row>
      </sheetData>
      <sheetData sheetId="7"/>
      <sheetData sheetId="8">
        <row r="39">
          <cell r="X39">
            <v>0</v>
          </cell>
        </row>
      </sheetData>
      <sheetData sheetId="9">
        <row r="14">
          <cell r="AG14">
            <v>0</v>
          </cell>
        </row>
      </sheetData>
      <sheetData sheetId="10"/>
      <sheetData sheetId="11">
        <row r="12">
          <cell r="X12">
            <v>0</v>
          </cell>
        </row>
      </sheetData>
      <sheetData sheetId="12"/>
      <sheetData sheetId="13"/>
      <sheetData sheetId="14">
        <row r="26">
          <cell r="X26">
            <v>0</v>
          </cell>
        </row>
      </sheetData>
      <sheetData sheetId="15">
        <row r="11">
          <cell r="Y11">
            <v>0</v>
          </cell>
        </row>
      </sheetData>
      <sheetData sheetId="16"/>
      <sheetData sheetId="17"/>
      <sheetData sheetId="18"/>
      <sheetData sheetId="19"/>
      <sheetData sheetId="20"/>
      <sheetData sheetId="21"/>
      <sheetData sheetId="22">
        <row r="3">
          <cell r="H3" t="e">
            <v>#VALUE!</v>
          </cell>
        </row>
      </sheetData>
      <sheetData sheetId="23">
        <row r="7">
          <cell r="U7" t="str">
            <v>Белгородэнерго</v>
          </cell>
        </row>
        <row r="87">
          <cell r="I87" t="str">
            <v>ОАО «МРСК Юга»</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бф-2-13-п"/>
      <sheetName val="Таб1.1"/>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Настройка"/>
      <sheetName val="вводные данные систем"/>
      <sheetName val="3"/>
      <sheetName val="4.1"/>
      <sheetName val="свод"/>
      <sheetName val="i"/>
      <sheetName val="fes"/>
      <sheetName val="Баланс"/>
      <sheetName val="Параметры"/>
      <sheetName val="21.3"/>
      <sheetName val="18.2"/>
      <sheetName val="2.3"/>
      <sheetName val="P2.1"/>
      <sheetName val="P2.2"/>
      <sheetName val="tier1"/>
      <sheetName val="СПРАВОЧНИК"/>
      <sheetName val="4 Fin &amp; Publ"/>
      <sheetName val="unadjbs"/>
      <sheetName val="СписочнаяЧисленность"/>
      <sheetName val="Оборудование_стоим"/>
      <sheetName val="9.3"/>
      <sheetName val="расчет"/>
      <sheetName val="Омскэнерго с учетом доп 2010 "/>
      <sheetName val="ММТС"/>
      <sheetName val="ФЗП 2011"/>
      <sheetName val="Анализ"/>
      <sheetName val="Лист12"/>
      <sheetName val="даты"/>
      <sheetName val="EKDEB90"/>
      <sheetName val="% транспортировки"/>
      <sheetName val="1.411.1"/>
      <sheetName val="ОС до 40 т.р."/>
      <sheetName val="regs"/>
      <sheetName val="31.08.2004"/>
      <sheetName val="коммунальные"/>
      <sheetName val="Темников"/>
      <sheetName val="1_411_1"/>
      <sheetName val="ПЕРЕСЧЕТ"/>
      <sheetName val="9_3"/>
      <sheetName val="_ транспортировки"/>
      <sheetName val="ОС до 40 т_р_"/>
      <sheetName val="расш. зарплаты (к 9.1. 9.1.1.) "/>
      <sheetName val="СЗ-процессинг"/>
      <sheetName val="Нормативы"/>
      <sheetName val="СЗ-собственная деятельность"/>
      <sheetName val="Технич.лист"/>
      <sheetName val="VLOOKUP"/>
      <sheetName val="INPUTMASTER"/>
      <sheetName val="#ССЫЛКА"/>
      <sheetName val="31_08_2004"/>
      <sheetName val="тех. нужды"/>
      <sheetName val="соб. нужды"/>
      <sheetName val="Отрадное"/>
      <sheetName val="КП"/>
      <sheetName val="field"/>
      <sheetName val="П"/>
      <sheetName val="CF"/>
      <sheetName val="СЗ_процессинг"/>
      <sheetName val="ОС до 40 т.р. "/>
      <sheetName val="Исполнителям"/>
      <sheetName val=" накладные расходы"/>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Дебет_Кредит"/>
      <sheetName val="фев(ф)"/>
      <sheetName val="Титульный лист С-П"/>
      <sheetName val="Детализация"/>
      <sheetName val="Справочник затрат_СБ"/>
      <sheetName val="Financing"/>
      <sheetName val="Потребность в МТР"/>
      <sheetName val="План Газпрома"/>
      <sheetName val="Лист1"/>
      <sheetName val="Тарифы _ЗН"/>
      <sheetName val="Тарифы _СК"/>
      <sheetName val="гтэс-24"/>
      <sheetName val="гтэс-72"/>
      <sheetName val="рвдс"/>
      <sheetName val="рвдс зм"/>
      <sheetName val="ртвс-1"/>
      <sheetName val="ртвс-2"/>
      <sheetName val="ртвс-3"/>
      <sheetName val="ртвс зм"/>
      <sheetName val="РТиЭС"/>
      <sheetName val="РЭС"/>
      <sheetName val="рэс зм"/>
      <sheetName val="Таз."/>
      <sheetName val="эмц"/>
      <sheetName val="всего"/>
      <sheetName val="П 4"/>
      <sheetName val="П 1"/>
      <sheetName val="П 21-1"/>
      <sheetName val="Ис. данные эк"/>
      <sheetName val="91 форма 2 1 полуг"/>
      <sheetName val="Настройки"/>
      <sheetName val="Общая"/>
      <sheetName val="ПРОГНОЗ_1"/>
      <sheetName val="Производство электроэнергии"/>
      <sheetName val="тар"/>
      <sheetName val="т1.15(смета8а)"/>
      <sheetName val="35998"/>
      <sheetName val="44"/>
      <sheetName val="92"/>
      <sheetName val="94"/>
      <sheetName val="97"/>
      <sheetName val="Отчет"/>
      <sheetName val="Фин план"/>
      <sheetName val="9_32"/>
      <sheetName val="Омскэнерго_с_учетом_доп_2010_1"/>
      <sheetName val="ФЗП_20111"/>
      <sheetName val="_накладные_расходы1"/>
      <sheetName val="Коды_статей1"/>
      <sheetName val="%_транспортировки1"/>
      <sheetName val="ОС_до_40_т_р_2"/>
      <sheetName val="1_411_12"/>
      <sheetName val="31_08_20042"/>
      <sheetName val="расш__зарплаты_(к_9_1__9_1_1_)1"/>
      <sheetName val="СЗ-собственная_деятельность1"/>
      <sheetName val="Технич_лист1"/>
      <sheetName val="__транспортировки1"/>
      <sheetName val="ОС_до_40_т_р_3"/>
      <sheetName val="тех__нужды1"/>
      <sheetName val="соб__нужды1"/>
      <sheetName val="Титульный_лист_С-П1"/>
      <sheetName val="Справочник_затрат_СБ1"/>
      <sheetName val="9_31"/>
      <sheetName val="Омскэнерго_с_учетом_доп_2010_"/>
      <sheetName val="ФЗП_2011"/>
      <sheetName val="_накладные_расходы"/>
      <sheetName val="Коды_статей"/>
      <sheetName val="%_транспортировки"/>
      <sheetName val="ОС_до_40_т_р_"/>
      <sheetName val="1_411_11"/>
      <sheetName val="31_08_20041"/>
      <sheetName val="расш__зарплаты_(к_9_1__9_1_1_)_"/>
      <sheetName val="СЗ-собственная_деятельность"/>
      <sheetName val="Технич_лист"/>
      <sheetName val="__транспортировки"/>
      <sheetName val="ОС_до_40_т_р_1"/>
      <sheetName val="тех__нужды"/>
      <sheetName val="соб__нужды"/>
      <sheetName val="Титульный_лист_С-П"/>
      <sheetName val="Справочник_затрат_СБ"/>
      <sheetName val="Проценты"/>
      <sheetName val="не_удалять"/>
      <sheetName val="подготовка кадров"/>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смета+расш."/>
      <sheetName val="index"/>
      <sheetName val="Лист2"/>
      <sheetName val="1.401.2"/>
      <sheetName val="Справ-к БДР выручка"/>
      <sheetName val="Справочник ЦФО"/>
      <sheetName val="TECHSHEET"/>
      <sheetName val="ОЦСГ"/>
      <sheetName val="Лист3"/>
      <sheetName val="0_13"/>
      <sheetName val="2_13"/>
      <sheetName val="2_23"/>
      <sheetName val="6_13"/>
      <sheetName val="17_13"/>
      <sheetName val="24_13"/>
      <sheetName val="Потребность_в_МТР"/>
      <sheetName val="эл_ст3"/>
      <sheetName val="GRES_2007_53"/>
      <sheetName val="ПС_рек"/>
      <sheetName val="ЛЭП_нов"/>
      <sheetName val="ИТОГИ__по_Н,Р,Э,Q3"/>
      <sheetName val="2008_-20103"/>
      <sheetName val="Общий_свод_(2)3"/>
      <sheetName val="Сценарные_условия3"/>
      <sheetName val="Список_ДЗО3"/>
      <sheetName val="4_Закупка_электроэнергии3"/>
      <sheetName val="5_Производственная_программа3"/>
      <sheetName val="баланс1"/>
      <sheetName val="Титульный"/>
      <sheetName val="ТС.Т"/>
      <sheetName val="TECH_VERTICAL"/>
      <sheetName val="ТС.К"/>
      <sheetName val="ТБО.К"/>
      <sheetName val="ВО.К"/>
      <sheetName val="текущие цены"/>
      <sheetName val="Огл. Графиков"/>
      <sheetName val="рабочий"/>
      <sheetName val="окраска"/>
      <sheetName val="Info"/>
      <sheetName val="Grouplist"/>
      <sheetName val="productlist"/>
      <sheetName val="таблица"/>
      <sheetName val="FGL_BS_data"/>
      <sheetName val="Вариант_XIII_(аренда_ГТУ)"/>
      <sheetName val="Исход_инф_"/>
      <sheetName val="Т19_1"/>
      <sheetName val="Т1_1_1"/>
      <sheetName val="Т1_2_1"/>
      <sheetName val="Таб1_1"/>
      <sheetName val="Ф-1_(для_АО-энерго)"/>
      <sheetName val="Ф-2_(для_АО-энерго)"/>
      <sheetName val="Приложение_2_1"/>
      <sheetName val="вводные_данные_систем"/>
      <sheetName val="4_1"/>
      <sheetName val="Рейтинг"/>
    </sheetNames>
    <sheetDataSet>
      <sheetData sheetId="0" refreshError="1"/>
      <sheetData sheetId="1">
        <row r="4">
          <cell r="A4" t="str">
            <v>РГК</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sheetData sheetId="359"/>
      <sheetData sheetId="360"/>
      <sheetData sheetId="361"/>
      <sheetData sheetId="362"/>
      <sheetData sheetId="363"/>
      <sheetData sheetId="364"/>
      <sheetData sheetId="365"/>
      <sheetData sheetId="366"/>
      <sheetData sheetId="367"/>
      <sheetData sheetId="368"/>
      <sheetData sheetId="36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МО"/>
      <sheetName val="лист2"/>
      <sheetName val="[FEK 2002.Н.xls][FEK 2002.Н.xls"/>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 val="2008 -2010"/>
      <sheetName val="БИ-2-18-П"/>
      <sheetName val="БИ-2-19-П"/>
      <sheetName val="БИ-2-7-П"/>
      <sheetName val="БИ-2-9-П"/>
      <sheetName val="БИ-2-14-П"/>
      <sheetName val="БИ-2-16-П"/>
      <sheetName val="Main"/>
      <sheetName val="links"/>
      <sheetName val="ф19"/>
      <sheetName val="ф4"/>
      <sheetName val="ф5"/>
      <sheetName val="ф6"/>
      <sheetName val="ф7"/>
      <sheetName val="ф8"/>
      <sheetName val="ф9"/>
      <sheetName val="ф9(замена)"/>
      <sheetName val="ф16"/>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Стоимость_ЭЭ"/>
      <sheetName val="Расчёт_НВВ_по_RAB"/>
      <sheetName val="ОХЗ_КТС"/>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Cfg_Rv"/>
      <sheetName val="XLR_NoRangeSheet"/>
      <sheetName val="2"/>
      <sheetName val="4.1"/>
      <sheetName val="2007 (Min)"/>
      <sheetName val="2007 (Max)"/>
      <sheetName val="2006"/>
      <sheetName val="июль2006"/>
      <sheetName val="Расчёт расходов"/>
      <sheetName val="НВВ по уровням"/>
      <sheetName val="Свод расчет"/>
      <sheetName val="Дебиторы"/>
      <sheetName val="НФИк"/>
      <sheetName val="эл.энергия"/>
      <sheetName val="хоз_расходы"/>
      <sheetName val="Group_221"/>
      <sheetName val="с теми же формулами"/>
      <sheetName val="2.3"/>
      <sheetName val="тех.лист"/>
      <sheetName val="Оперативный факт за январь 2010"/>
      <sheetName val="техлист"/>
      <sheetName val="Производственные"/>
      <sheetName val="Титул"/>
      <sheetName val="ГАЗ"/>
      <sheetName val="п1_12"/>
      <sheetName val="п1_9"/>
      <sheetName val="топливо"/>
      <sheetName val="п1_10"/>
      <sheetName val="Свод__табл_9"/>
      <sheetName val="Отпуск_ээ9"/>
      <sheetName val="Вспом__мат-лы9"/>
      <sheetName val="Прочие_затраты9"/>
      <sheetName val="ИТОГИ__по_Н,Р,Э,Q9"/>
      <sheetName val="эл_ст9"/>
      <sheetName val="Производство_электроэнергии9"/>
      <sheetName val="18_19"/>
      <sheetName val="19_1_19"/>
      <sheetName val="19_1_29"/>
      <sheetName val="19_29"/>
      <sheetName val="2_19"/>
      <sheetName val="21_19"/>
      <sheetName val="21_2_19"/>
      <sheetName val="21_2_29"/>
      <sheetName val="21_49"/>
      <sheetName val="28_39"/>
      <sheetName val="1_19"/>
      <sheetName val="1_29"/>
      <sheetName val="18_29"/>
      <sheetName val="2_29"/>
      <sheetName val="20_19"/>
      <sheetName val="21_39"/>
      <sheetName val="24_19"/>
      <sheetName val="25_19"/>
      <sheetName val="28_19"/>
      <sheetName val="28_29"/>
      <sheetName val="P2_19"/>
      <sheetName val="P2_29"/>
      <sheetName val="УЗ-21(1кв_)_(2)9"/>
      <sheetName val="УЗ-22(3кв_)_(2)9"/>
      <sheetName val="Калькуляция_кв9"/>
      <sheetName val="Balance_Sheet9"/>
      <sheetName val="инвестиции_20079"/>
      <sheetName val="хар-ка_земли_1_8"/>
      <sheetName val="Приложение_18"/>
      <sheetName val="факт_2009_года8"/>
      <sheetName val="Факт_2010_года8"/>
      <sheetName val="План_на_2011_год8"/>
      <sheetName val="1_119"/>
      <sheetName val="ф_2_за_4_кв_20058"/>
      <sheetName val="FEK_2002_Н8"/>
      <sheetName val="Приложение_2_18"/>
      <sheetName val="Титульный_лист_С-П8"/>
      <sheetName val="17_18"/>
      <sheetName val="Услуги_ПХ8"/>
      <sheetName val="_накладные_расходы8"/>
      <sheetName val="Ожид_ФР8"/>
      <sheetName val="жилой_фонд8"/>
      <sheetName val="Фин_план8"/>
      <sheetName val="Исходные_данные_и_тариф_ЭЛЕКТР5"/>
      <sheetName val="Справочник_затрат_СБ5"/>
      <sheetName val="Коды_статей5"/>
      <sheetName val="исходные_данные5"/>
      <sheetName val="Тарифы__ЗН5"/>
      <sheetName val="Тарифы__СК5"/>
      <sheetName val="расчет_тарифов5"/>
      <sheetName val="РСД_ИА_5"/>
      <sheetName val="1_19_1_произв_тэ5"/>
      <sheetName val="План_Газпрома5"/>
      <sheetName val="01-02_(БДиР_Общества)5"/>
      <sheetName val="Внеш_Совме5"/>
      <sheetName val="AddList_5"/>
      <sheetName val="Стоимость_ЭЭ2"/>
      <sheetName val="Расчёт_НВВ_по_RAB2"/>
      <sheetName val="ОХЗ_КТС2"/>
      <sheetName val="Закупки_центр2"/>
      <sheetName val="УЗ-21(2002):УЗ-22(3кв_)_(2)2"/>
      <sheetName val="на_1_тут2"/>
      <sheetName val="сценарные_условия_ОГК2"/>
      <sheetName val="Данные_ОАО2"/>
      <sheetName val="баланс_энергии2"/>
      <sheetName val="ремонты_20102"/>
      <sheetName val="п_1_20__расшифровка_квл_20102"/>
      <sheetName val="соц_характер2"/>
      <sheetName val="баланс_мощности2"/>
      <sheetName val="амортизация_по_уровням_напряже2"/>
      <sheetName val="п_1_16__оплата_труда2"/>
      <sheetName val="сводная_ремонт2"/>
      <sheetName val="проч_прямые2"/>
      <sheetName val="квл_сводная2"/>
      <sheetName val="н_на_им2"/>
      <sheetName val="п_1_18__калькуляция2"/>
      <sheetName val="п_1_21_прибыль2"/>
      <sheetName val="п_1_242"/>
      <sheetName val="п_1_252"/>
      <sheetName val="п2_12"/>
      <sheetName val="п_1_172"/>
      <sheetName val="Огл__Графиков2"/>
      <sheetName val="Текущие_цены2"/>
      <sheetName val="транспортный_налог2"/>
      <sheetName val="_квл_2012-2014_2"/>
      <sheetName val="П_1_16__оплата_труда_ОПР2"/>
      <sheetName val="Амортизация_по_уровням_напр-я2"/>
      <sheetName val="[FEK_2002_Н_xls][FEK_2002_Н_xl2"/>
      <sheetName val="Сводная_ЭЛЦЕХ2"/>
      <sheetName val="Сводная_КТЦ2"/>
      <sheetName val="ремонт_кровли_гл_корпуса2"/>
      <sheetName val="ремонт_зд_электрофильтров2"/>
      <sheetName val="Сводная_ТАИ2"/>
      <sheetName val="Покрытие_пастой2"/>
      <sheetName val="ГВС_20142"/>
      <sheetName val="Свод__табл_10"/>
      <sheetName val="Отпуск_ээ10"/>
      <sheetName val="Вспом__мат-лы10"/>
      <sheetName val="Прочие_затраты10"/>
      <sheetName val="ИТОГИ__по_Н,Р,Э,Q10"/>
      <sheetName val="эл_ст10"/>
      <sheetName val="Производство_электроэнергии10"/>
      <sheetName val="18_110"/>
      <sheetName val="19_1_110"/>
      <sheetName val="19_1_210"/>
      <sheetName val="19_210"/>
      <sheetName val="2_110"/>
      <sheetName val="21_110"/>
      <sheetName val="21_2_110"/>
      <sheetName val="21_2_210"/>
      <sheetName val="21_410"/>
      <sheetName val="28_310"/>
      <sheetName val="1_110"/>
      <sheetName val="1_210"/>
      <sheetName val="18_210"/>
      <sheetName val="2_210"/>
      <sheetName val="20_110"/>
      <sheetName val="21_310"/>
      <sheetName val="24_110"/>
      <sheetName val="25_110"/>
      <sheetName val="28_110"/>
      <sheetName val="28_210"/>
      <sheetName val="P2_110"/>
      <sheetName val="P2_210"/>
      <sheetName val="УЗ-21(1кв_)_(2)10"/>
      <sheetName val="УЗ-22(3кв_)_(2)10"/>
      <sheetName val="Калькуляция_кв10"/>
      <sheetName val="Balance_Sheet10"/>
      <sheetName val="инвестиции_200710"/>
      <sheetName val="хар-ка_земли_1_9"/>
      <sheetName val="Приложение_19"/>
      <sheetName val="факт_2009_года9"/>
      <sheetName val="Факт_2010_года9"/>
      <sheetName val="План_на_2011_год9"/>
      <sheetName val="1_1110"/>
      <sheetName val="ф_2_за_4_кв_20059"/>
      <sheetName val="FEK_2002_Н9"/>
      <sheetName val="Приложение_2_19"/>
      <sheetName val="Титульный_лист_С-П9"/>
      <sheetName val="17_19"/>
      <sheetName val="Услуги_ПХ9"/>
      <sheetName val="_накладные_расходы9"/>
      <sheetName val="Ожид_ФР9"/>
      <sheetName val="жилой_фонд9"/>
      <sheetName val="Фин_план9"/>
      <sheetName val="Исходные_данные_и_тариф_ЭЛЕКТР6"/>
      <sheetName val="Справочник_затрат_СБ6"/>
      <sheetName val="Коды_статей6"/>
      <sheetName val="исходные_данные6"/>
      <sheetName val="Тарифы__ЗН6"/>
      <sheetName val="Тарифы__СК6"/>
      <sheetName val="расчет_тарифов6"/>
      <sheetName val="РСД_ИА_6"/>
      <sheetName val="1_19_1_произв_тэ6"/>
      <sheetName val="План_Газпрома6"/>
      <sheetName val="01-02_(БДиР_Общества)6"/>
      <sheetName val="Внеш_Совме6"/>
      <sheetName val="AddList_6"/>
      <sheetName val="Стоимость_ЭЭ3"/>
      <sheetName val="Расчёт_НВВ_по_RAB3"/>
      <sheetName val="ОХЗ_КТС3"/>
      <sheetName val="Закупки_центр3"/>
      <sheetName val="УЗ-21(2002):УЗ-22(3кв_)_(2)3"/>
      <sheetName val="на_1_тут3"/>
      <sheetName val="сценарные_условия_ОГК3"/>
      <sheetName val="Данные_ОАО3"/>
      <sheetName val="баланс_энергии3"/>
      <sheetName val="ремонты_20103"/>
      <sheetName val="п_1_20__расшифровка_квл_20103"/>
      <sheetName val="соц_характер3"/>
      <sheetName val="баланс_мощности3"/>
      <sheetName val="амортизация_по_уровням_напряже3"/>
      <sheetName val="п_1_16__оплата_труда3"/>
      <sheetName val="сводная_ремонт3"/>
      <sheetName val="проч_прямые3"/>
      <sheetName val="квл_сводная3"/>
      <sheetName val="н_на_им3"/>
      <sheetName val="п_1_18__калькуляция3"/>
      <sheetName val="п_1_21_прибыль3"/>
      <sheetName val="п_1_243"/>
      <sheetName val="п_1_253"/>
      <sheetName val="п2_13"/>
      <sheetName val="п_1_173"/>
      <sheetName val="Огл__Графиков3"/>
      <sheetName val="Текущие_цены3"/>
      <sheetName val="транспортный_налог3"/>
      <sheetName val="_квл_2012-2014_3"/>
      <sheetName val="П_1_16__оплата_труда_ОПР3"/>
      <sheetName val="Амортизация_по_уровням_напр-я3"/>
      <sheetName val="[FEK_2002_Н_xls][FEK_2002_Н_xl3"/>
      <sheetName val="Сводная_ЭЛЦЕХ3"/>
      <sheetName val="Сводная_КТЦ3"/>
      <sheetName val="ремонт_кровли_гл_корпуса3"/>
      <sheetName val="ремонт_зд_электрофильтров3"/>
      <sheetName val="Сводная_ТАИ3"/>
      <sheetName val="Покрытие_пастой3"/>
      <sheetName val="ГВС_20143"/>
      <sheetName val="Свод__табл_11"/>
      <sheetName val="Отпуск_ээ11"/>
      <sheetName val="Вспом__мат-лы11"/>
      <sheetName val="Прочие_затраты11"/>
      <sheetName val="ИТОГИ__по_Н,Р,Э,Q11"/>
      <sheetName val="эл_ст11"/>
      <sheetName val="Производство_электроэнергии11"/>
      <sheetName val="18_111"/>
      <sheetName val="19_1_111"/>
      <sheetName val="19_1_211"/>
      <sheetName val="19_211"/>
      <sheetName val="2_111"/>
      <sheetName val="21_111"/>
      <sheetName val="21_2_111"/>
      <sheetName val="21_2_211"/>
      <sheetName val="21_411"/>
      <sheetName val="28_311"/>
      <sheetName val="1_120"/>
      <sheetName val="1_211"/>
      <sheetName val="18_211"/>
      <sheetName val="2_211"/>
      <sheetName val="20_111"/>
      <sheetName val="21_311"/>
      <sheetName val="24_111"/>
      <sheetName val="25_111"/>
      <sheetName val="28_111"/>
      <sheetName val="28_211"/>
      <sheetName val="P2_111"/>
      <sheetName val="P2_211"/>
      <sheetName val="УЗ-21(1кв_)_(2)11"/>
      <sheetName val="УЗ-22(3кв_)_(2)11"/>
      <sheetName val="Калькуляция_кв11"/>
      <sheetName val="Balance_Sheet11"/>
      <sheetName val="инвестиции_200711"/>
      <sheetName val="хар-ка_земли_1_10"/>
      <sheetName val="Приложение_110"/>
      <sheetName val="факт_2009_года10"/>
      <sheetName val="Факт_2010_года10"/>
      <sheetName val="План_на_2011_год10"/>
      <sheetName val="1_1111"/>
      <sheetName val="ф_2_за_4_кв_200510"/>
      <sheetName val="FEK_2002_Н10"/>
      <sheetName val="Приложение_2_110"/>
      <sheetName val="Титульный_лист_С-П10"/>
      <sheetName val="17_110"/>
      <sheetName val="Услуги_ПХ10"/>
      <sheetName val="_накладные_расходы10"/>
      <sheetName val="Ожид_ФР10"/>
      <sheetName val="жилой_фонд10"/>
      <sheetName val="Фин_план10"/>
      <sheetName val="Исходные_данные_и_тариф_ЭЛЕКТР7"/>
      <sheetName val="Справочник_затрат_СБ7"/>
      <sheetName val="Коды_статей7"/>
      <sheetName val="исходные_данные7"/>
      <sheetName val="Тарифы__ЗН7"/>
      <sheetName val="Тарифы__СК7"/>
      <sheetName val="расчет_тарифов7"/>
      <sheetName val="РСД_ИА_7"/>
      <sheetName val="1_19_1_произв_тэ7"/>
      <sheetName val="План_Газпрома7"/>
      <sheetName val="01-02_(БДиР_Общества)7"/>
      <sheetName val="Внеш_Совме7"/>
      <sheetName val="AddList_7"/>
      <sheetName val="Стоимость_ЭЭ4"/>
      <sheetName val="Расчёт_НВВ_по_RAB4"/>
      <sheetName val="ОХЗ_КТС4"/>
      <sheetName val="Закупки_центр4"/>
      <sheetName val="УЗ-21(2002):УЗ-22(3кв_)_(2)4"/>
      <sheetName val="на_1_тут4"/>
      <sheetName val="сценарные_условия_ОГК4"/>
      <sheetName val="Данные_ОАО4"/>
      <sheetName val="баланс_энергии4"/>
      <sheetName val="ремонты_20104"/>
      <sheetName val="п_1_20__расшифровка_квл_20104"/>
      <sheetName val="соц_характер4"/>
      <sheetName val="баланс_мощности4"/>
      <sheetName val="амортизация_по_уровням_напряже4"/>
      <sheetName val="п_1_16__оплата_труда4"/>
      <sheetName val="сводная_ремонт4"/>
      <sheetName val="проч_прямые4"/>
      <sheetName val="квл_сводная4"/>
      <sheetName val="н_на_им4"/>
      <sheetName val="п_1_18__калькуляция4"/>
      <sheetName val="п_1_21_прибыль4"/>
      <sheetName val="п_1_244"/>
      <sheetName val="п_1_254"/>
      <sheetName val="п2_14"/>
      <sheetName val="п_1_174"/>
      <sheetName val="Огл__Графиков4"/>
      <sheetName val="Текущие_цены4"/>
      <sheetName val="транспортный_налог4"/>
      <sheetName val="_квл_2012-2014_4"/>
      <sheetName val="П_1_16__оплата_труда_ОПР4"/>
      <sheetName val="Амортизация_по_уровням_напр-я4"/>
      <sheetName val="[FEK_2002_Н_xls][FEK_2002_Н_xl4"/>
      <sheetName val="Сводная_ЭЛЦЕХ4"/>
      <sheetName val="Сводная_КТЦ4"/>
      <sheetName val="ремонт_кровли_гл_корпуса4"/>
      <sheetName val="ремонт_зд_электрофильтров4"/>
      <sheetName val="Сводная_ТАИ4"/>
      <sheetName val="Покрытие_пастой4"/>
      <sheetName val="ГВС_20144"/>
      <sheetName val="AP_MVT"/>
      <sheetName val="CH_ACC"/>
      <sheetName val="mtl$-inter"/>
      <sheetName val="ээ"/>
      <sheetName val="6 Списки"/>
      <sheetName val="ras bs"/>
      <sheetName val="топливо2009"/>
      <sheetName val="2009"/>
      <sheetName val="ИД2016"/>
      <sheetName val="A"/>
      <sheetName val="сиз"/>
      <sheetName val="Проводки_02"/>
      <sheetName val="АКРасч"/>
      <sheetName val="valuations"/>
      <sheetName val="Форма сетевой график ЭРСБ"/>
      <sheetName val="Info"/>
      <sheetName val="Grouplist"/>
      <sheetName val="Индексы_"/>
      <sheetName val="Общехозяйственные_расходы"/>
      <sheetName val="реестр_жф_население"/>
      <sheetName val="Тепло_свод"/>
      <sheetName val="Цеховые_расходы_ТС"/>
      <sheetName val="Заявка_ГВК_ВО_2014"/>
      <sheetName val="Заявка_ГВК_ВС_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ow r="2">
          <cell r="A2">
            <v>1.0489999999999999</v>
          </cell>
        </row>
      </sheetData>
      <sheetData sheetId="511">
        <row r="2">
          <cell r="A2">
            <v>1.0489999999999999</v>
          </cell>
        </row>
      </sheetData>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ow r="2">
          <cell r="A2">
            <v>1.0489999999999999</v>
          </cell>
        </row>
      </sheetData>
      <sheetData sheetId="536">
        <row r="2">
          <cell r="A2">
            <v>1.0489999999999999</v>
          </cell>
        </row>
      </sheetData>
      <sheetData sheetId="537">
        <row r="2">
          <cell r="A2">
            <v>1.0489999999999999</v>
          </cell>
        </row>
      </sheetData>
      <sheetData sheetId="538">
        <row r="2">
          <cell r="A2">
            <v>1.0489999999999999</v>
          </cell>
        </row>
      </sheetData>
      <sheetData sheetId="539">
        <row r="2">
          <cell r="A2">
            <v>1.0489999999999999</v>
          </cell>
        </row>
      </sheetData>
      <sheetData sheetId="540">
        <row r="2">
          <cell r="A2">
            <v>1.0489999999999999</v>
          </cell>
        </row>
      </sheetData>
      <sheetData sheetId="541">
        <row r="2">
          <cell r="A2">
            <v>1.0489999999999999</v>
          </cell>
        </row>
      </sheetData>
      <sheetData sheetId="542">
        <row r="2">
          <cell r="A2">
            <v>1.0489999999999999</v>
          </cell>
        </row>
      </sheetData>
      <sheetData sheetId="543">
        <row r="2">
          <cell r="A2">
            <v>1.0489999999999999</v>
          </cell>
        </row>
      </sheetData>
      <sheetData sheetId="544">
        <row r="2">
          <cell r="A2">
            <v>1.0489999999999999</v>
          </cell>
        </row>
      </sheetData>
      <sheetData sheetId="545">
        <row r="2">
          <cell r="A2">
            <v>1.0489999999999999</v>
          </cell>
        </row>
      </sheetData>
      <sheetData sheetId="546">
        <row r="2">
          <cell r="A2">
            <v>1.0489999999999999</v>
          </cell>
        </row>
      </sheetData>
      <sheetData sheetId="547">
        <row r="2">
          <cell r="A2">
            <v>1.0489999999999999</v>
          </cell>
        </row>
      </sheetData>
      <sheetData sheetId="548">
        <row r="2">
          <cell r="A2">
            <v>1.0489999999999999</v>
          </cell>
        </row>
      </sheetData>
      <sheetData sheetId="549">
        <row r="2">
          <cell r="A2">
            <v>1.0489999999999999</v>
          </cell>
        </row>
      </sheetData>
      <sheetData sheetId="550">
        <row r="2">
          <cell r="A2">
            <v>1.0489999999999999</v>
          </cell>
        </row>
      </sheetData>
      <sheetData sheetId="551">
        <row r="2">
          <cell r="A2">
            <v>1.0489999999999999</v>
          </cell>
        </row>
      </sheetData>
      <sheetData sheetId="552">
        <row r="2">
          <cell r="A2">
            <v>1.0489999999999999</v>
          </cell>
        </row>
      </sheetData>
      <sheetData sheetId="553">
        <row r="2">
          <cell r="A2">
            <v>1.0489999999999999</v>
          </cell>
        </row>
      </sheetData>
      <sheetData sheetId="554">
        <row r="2">
          <cell r="A2">
            <v>1.0489999999999999</v>
          </cell>
        </row>
      </sheetData>
      <sheetData sheetId="555">
        <row r="2">
          <cell r="A2">
            <v>1.0489999999999999</v>
          </cell>
        </row>
      </sheetData>
      <sheetData sheetId="556">
        <row r="2">
          <cell r="A2">
            <v>1.0489999999999999</v>
          </cell>
        </row>
      </sheetData>
      <sheetData sheetId="557">
        <row r="2">
          <cell r="A2">
            <v>1.0489999999999999</v>
          </cell>
        </row>
      </sheetData>
      <sheetData sheetId="558">
        <row r="2">
          <cell r="A2">
            <v>1.0489999999999999</v>
          </cell>
        </row>
      </sheetData>
      <sheetData sheetId="559">
        <row r="2">
          <cell r="A2">
            <v>1.0489999999999999</v>
          </cell>
        </row>
      </sheetData>
      <sheetData sheetId="560">
        <row r="2">
          <cell r="A2">
            <v>1.0489999999999999</v>
          </cell>
        </row>
      </sheetData>
      <sheetData sheetId="561">
        <row r="2">
          <cell r="A2">
            <v>1.0489999999999999</v>
          </cell>
        </row>
      </sheetData>
      <sheetData sheetId="562">
        <row r="2">
          <cell r="A2">
            <v>1.0489999999999999</v>
          </cell>
        </row>
      </sheetData>
      <sheetData sheetId="563">
        <row r="2">
          <cell r="A2">
            <v>1.0489999999999999</v>
          </cell>
        </row>
      </sheetData>
      <sheetData sheetId="564">
        <row r="2">
          <cell r="A2">
            <v>1.0489999999999999</v>
          </cell>
        </row>
      </sheetData>
      <sheetData sheetId="565">
        <row r="2">
          <cell r="A2">
            <v>1.0489999999999999</v>
          </cell>
        </row>
      </sheetData>
      <sheetData sheetId="566">
        <row r="2">
          <cell r="A2">
            <v>1.0489999999999999</v>
          </cell>
        </row>
      </sheetData>
      <sheetData sheetId="567">
        <row r="2">
          <cell r="A2">
            <v>1.0489999999999999</v>
          </cell>
        </row>
      </sheetData>
      <sheetData sheetId="568">
        <row r="2">
          <cell r="A2">
            <v>1.0489999999999999</v>
          </cell>
        </row>
      </sheetData>
      <sheetData sheetId="569">
        <row r="2">
          <cell r="A2">
            <v>1.0489999999999999</v>
          </cell>
        </row>
      </sheetData>
      <sheetData sheetId="570">
        <row r="2">
          <cell r="A2">
            <v>1.0489999999999999</v>
          </cell>
        </row>
      </sheetData>
      <sheetData sheetId="571">
        <row r="2">
          <cell r="A2">
            <v>1.0489999999999999</v>
          </cell>
        </row>
      </sheetData>
      <sheetData sheetId="572">
        <row r="2">
          <cell r="A2">
            <v>1.0489999999999999</v>
          </cell>
        </row>
      </sheetData>
      <sheetData sheetId="573">
        <row r="2">
          <cell r="A2">
            <v>1.0489999999999999</v>
          </cell>
        </row>
      </sheetData>
      <sheetData sheetId="574">
        <row r="2">
          <cell r="A2">
            <v>1.0489999999999999</v>
          </cell>
        </row>
      </sheetData>
      <sheetData sheetId="575">
        <row r="2">
          <cell r="A2">
            <v>1.0489999999999999</v>
          </cell>
        </row>
      </sheetData>
      <sheetData sheetId="576">
        <row r="2">
          <cell r="A2">
            <v>1.0489999999999999</v>
          </cell>
        </row>
      </sheetData>
      <sheetData sheetId="577">
        <row r="2">
          <cell r="A2">
            <v>1.0489999999999999</v>
          </cell>
        </row>
      </sheetData>
      <sheetData sheetId="578">
        <row r="2">
          <cell r="A2">
            <v>1.0489999999999999</v>
          </cell>
        </row>
      </sheetData>
      <sheetData sheetId="579">
        <row r="2">
          <cell r="A2">
            <v>1.0489999999999999</v>
          </cell>
        </row>
      </sheetData>
      <sheetData sheetId="580">
        <row r="2">
          <cell r="A2">
            <v>1.0489999999999999</v>
          </cell>
        </row>
      </sheetData>
      <sheetData sheetId="581">
        <row r="2">
          <cell r="A2">
            <v>1.0489999999999999</v>
          </cell>
        </row>
      </sheetData>
      <sheetData sheetId="582">
        <row r="2">
          <cell r="A2">
            <v>1.0489999999999999</v>
          </cell>
        </row>
      </sheetData>
      <sheetData sheetId="583">
        <row r="2">
          <cell r="A2">
            <v>1.0489999999999999</v>
          </cell>
        </row>
      </sheetData>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ow r="2">
          <cell r="A2">
            <v>1.0489999999999999</v>
          </cell>
        </row>
      </sheetData>
      <sheetData sheetId="675">
        <row r="2">
          <cell r="A2">
            <v>1.0489999999999999</v>
          </cell>
        </row>
      </sheetData>
      <sheetData sheetId="676">
        <row r="2">
          <cell r="A2">
            <v>1.0489999999999999</v>
          </cell>
        </row>
      </sheetData>
      <sheetData sheetId="677">
        <row r="2">
          <cell r="A2">
            <v>1.0489999999999999</v>
          </cell>
        </row>
      </sheetData>
      <sheetData sheetId="678">
        <row r="2">
          <cell r="A2">
            <v>1.0489999999999999</v>
          </cell>
        </row>
      </sheetData>
      <sheetData sheetId="679">
        <row r="2">
          <cell r="A2">
            <v>1.0489999999999999</v>
          </cell>
        </row>
      </sheetData>
      <sheetData sheetId="680">
        <row r="2">
          <cell r="A2">
            <v>1.0489999999999999</v>
          </cell>
        </row>
      </sheetData>
      <sheetData sheetId="681">
        <row r="2">
          <cell r="A2">
            <v>1.0489999999999999</v>
          </cell>
        </row>
      </sheetData>
      <sheetData sheetId="682">
        <row r="2">
          <cell r="A2">
            <v>1.0489999999999999</v>
          </cell>
        </row>
      </sheetData>
      <sheetData sheetId="683">
        <row r="2">
          <cell r="A2">
            <v>1.0489999999999999</v>
          </cell>
        </row>
      </sheetData>
      <sheetData sheetId="684">
        <row r="2">
          <cell r="A2">
            <v>1.0489999999999999</v>
          </cell>
        </row>
      </sheetData>
      <sheetData sheetId="685">
        <row r="2">
          <cell r="A2">
            <v>1.0489999999999999</v>
          </cell>
        </row>
      </sheetData>
      <sheetData sheetId="686">
        <row r="2">
          <cell r="A2">
            <v>1.0489999999999999</v>
          </cell>
        </row>
      </sheetData>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row r="2">
          <cell r="A2">
            <v>1.0489999999999999</v>
          </cell>
        </row>
      </sheetData>
      <sheetData sheetId="728">
        <row r="2">
          <cell r="A2">
            <v>1.0489999999999999</v>
          </cell>
        </row>
      </sheetData>
      <sheetData sheetId="729"/>
      <sheetData sheetId="730">
        <row r="2">
          <cell r="A2">
            <v>1.0489999999999999</v>
          </cell>
        </row>
      </sheetData>
      <sheetData sheetId="731">
        <row r="2">
          <cell r="A2">
            <v>1.0489999999999999</v>
          </cell>
        </row>
      </sheetData>
      <sheetData sheetId="732">
        <row r="2">
          <cell r="A2">
            <v>1.0489999999999999</v>
          </cell>
        </row>
      </sheetData>
      <sheetData sheetId="733">
        <row r="2">
          <cell r="A2">
            <v>1.0489999999999999</v>
          </cell>
        </row>
      </sheetData>
      <sheetData sheetId="734">
        <row r="2">
          <cell r="A2">
            <v>1.0489999999999999</v>
          </cell>
        </row>
      </sheetData>
      <sheetData sheetId="735">
        <row r="2">
          <cell r="A2">
            <v>1.0489999999999999</v>
          </cell>
        </row>
      </sheetData>
      <sheetData sheetId="736">
        <row r="2">
          <cell r="A2">
            <v>1.0489999999999999</v>
          </cell>
        </row>
      </sheetData>
      <sheetData sheetId="737">
        <row r="2">
          <cell r="A2">
            <v>1.0489999999999999</v>
          </cell>
        </row>
      </sheetData>
      <sheetData sheetId="738">
        <row r="2">
          <cell r="A2">
            <v>1.0489999999999999</v>
          </cell>
        </row>
      </sheetData>
      <sheetData sheetId="739">
        <row r="2">
          <cell r="A2">
            <v>1.0489999999999999</v>
          </cell>
        </row>
      </sheetData>
      <sheetData sheetId="740">
        <row r="2">
          <cell r="A2">
            <v>1.0489999999999999</v>
          </cell>
        </row>
      </sheetData>
      <sheetData sheetId="741">
        <row r="2">
          <cell r="A2">
            <v>1.0489999999999999</v>
          </cell>
        </row>
      </sheetData>
      <sheetData sheetId="742">
        <row r="2">
          <cell r="A2">
            <v>1.0489999999999999</v>
          </cell>
        </row>
      </sheetData>
      <sheetData sheetId="743">
        <row r="2">
          <cell r="A2">
            <v>1.0489999999999999</v>
          </cell>
        </row>
      </sheetData>
      <sheetData sheetId="744">
        <row r="2">
          <cell r="A2">
            <v>1.0489999999999999</v>
          </cell>
        </row>
      </sheetData>
      <sheetData sheetId="745">
        <row r="2">
          <cell r="A2">
            <v>1.0489999999999999</v>
          </cell>
        </row>
      </sheetData>
      <sheetData sheetId="746">
        <row r="2">
          <cell r="A2">
            <v>1.0489999999999999</v>
          </cell>
        </row>
      </sheetData>
      <sheetData sheetId="747">
        <row r="2">
          <cell r="A2">
            <v>1.0489999999999999</v>
          </cell>
        </row>
      </sheetData>
      <sheetData sheetId="748">
        <row r="2">
          <cell r="A2">
            <v>1.0489999999999999</v>
          </cell>
        </row>
      </sheetData>
      <sheetData sheetId="749">
        <row r="2">
          <cell r="A2">
            <v>1.0489999999999999</v>
          </cell>
        </row>
      </sheetData>
      <sheetData sheetId="750">
        <row r="2">
          <cell r="A2">
            <v>1.0489999999999999</v>
          </cell>
        </row>
      </sheetData>
      <sheetData sheetId="751">
        <row r="2">
          <cell r="A2">
            <v>1.0489999999999999</v>
          </cell>
        </row>
      </sheetData>
      <sheetData sheetId="752">
        <row r="2">
          <cell r="A2">
            <v>1.0489999999999999</v>
          </cell>
        </row>
      </sheetData>
      <sheetData sheetId="753">
        <row r="2">
          <cell r="A2">
            <v>1.0489999999999999</v>
          </cell>
        </row>
      </sheetData>
      <sheetData sheetId="754">
        <row r="2">
          <cell r="A2">
            <v>1.0489999999999999</v>
          </cell>
        </row>
      </sheetData>
      <sheetData sheetId="755">
        <row r="2">
          <cell r="A2">
            <v>1.0489999999999999</v>
          </cell>
        </row>
      </sheetData>
      <sheetData sheetId="756">
        <row r="2">
          <cell r="A2">
            <v>1.0489999999999999</v>
          </cell>
        </row>
      </sheetData>
      <sheetData sheetId="757">
        <row r="2">
          <cell r="A2">
            <v>1.0489999999999999</v>
          </cell>
        </row>
      </sheetData>
      <sheetData sheetId="758">
        <row r="2">
          <cell r="A2">
            <v>1.0489999999999999</v>
          </cell>
        </row>
      </sheetData>
      <sheetData sheetId="759">
        <row r="2">
          <cell r="A2">
            <v>1.0489999999999999</v>
          </cell>
        </row>
      </sheetData>
      <sheetData sheetId="760">
        <row r="2">
          <cell r="A2">
            <v>1.0489999999999999</v>
          </cell>
        </row>
      </sheetData>
      <sheetData sheetId="761">
        <row r="2">
          <cell r="A2">
            <v>1.0489999999999999</v>
          </cell>
        </row>
      </sheetData>
      <sheetData sheetId="762">
        <row r="2">
          <cell r="A2">
            <v>1.0489999999999999</v>
          </cell>
        </row>
      </sheetData>
      <sheetData sheetId="763" refreshError="1"/>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row r="2">
          <cell r="A2">
            <v>1.0489999999999999</v>
          </cell>
        </row>
      </sheetData>
      <sheetData sheetId="769">
        <row r="2">
          <cell r="A2">
            <v>1.0489999999999999</v>
          </cell>
        </row>
      </sheetData>
      <sheetData sheetId="770">
        <row r="2">
          <cell r="A2">
            <v>1.0489999999999999</v>
          </cell>
        </row>
      </sheetData>
      <sheetData sheetId="771">
        <row r="2">
          <cell r="A2">
            <v>1.0489999999999999</v>
          </cell>
        </row>
      </sheetData>
      <sheetData sheetId="772">
        <row r="2">
          <cell r="A2">
            <v>1.0489999999999999</v>
          </cell>
        </row>
      </sheetData>
      <sheetData sheetId="773">
        <row r="2">
          <cell r="A2">
            <v>1.0489999999999999</v>
          </cell>
        </row>
      </sheetData>
      <sheetData sheetId="774">
        <row r="2">
          <cell r="A2">
            <v>1.0489999999999999</v>
          </cell>
        </row>
      </sheetData>
      <sheetData sheetId="775">
        <row r="2">
          <cell r="A2">
            <v>1.0489999999999999</v>
          </cell>
        </row>
      </sheetData>
      <sheetData sheetId="776">
        <row r="2">
          <cell r="A2">
            <v>1.0489999999999999</v>
          </cell>
        </row>
      </sheetData>
      <sheetData sheetId="777">
        <row r="2">
          <cell r="A2">
            <v>1.0489999999999999</v>
          </cell>
        </row>
      </sheetData>
      <sheetData sheetId="778">
        <row r="2">
          <cell r="A2">
            <v>1.0489999999999999</v>
          </cell>
        </row>
      </sheetData>
      <sheetData sheetId="779">
        <row r="2">
          <cell r="A2">
            <v>1.0489999999999999</v>
          </cell>
        </row>
      </sheetData>
      <sheetData sheetId="780">
        <row r="2">
          <cell r="A2">
            <v>1.0489999999999999</v>
          </cell>
        </row>
      </sheetData>
      <sheetData sheetId="781">
        <row r="2">
          <cell r="A2">
            <v>1.0489999999999999</v>
          </cell>
        </row>
      </sheetData>
      <sheetData sheetId="782">
        <row r="2">
          <cell r="A2">
            <v>1.0489999999999999</v>
          </cell>
        </row>
      </sheetData>
      <sheetData sheetId="783">
        <row r="2">
          <cell r="A2">
            <v>1.0489999999999999</v>
          </cell>
        </row>
      </sheetData>
      <sheetData sheetId="784">
        <row r="2">
          <cell r="A2">
            <v>1.0489999999999999</v>
          </cell>
        </row>
      </sheetData>
      <sheetData sheetId="785">
        <row r="2">
          <cell r="A2">
            <v>1.0489999999999999</v>
          </cell>
        </row>
      </sheetData>
      <sheetData sheetId="786">
        <row r="2">
          <cell r="A2">
            <v>1.0489999999999999</v>
          </cell>
        </row>
      </sheetData>
      <sheetData sheetId="787">
        <row r="2">
          <cell r="A2">
            <v>1.0489999999999999</v>
          </cell>
        </row>
      </sheetData>
      <sheetData sheetId="788">
        <row r="2">
          <cell r="A2">
            <v>1.0489999999999999</v>
          </cell>
        </row>
      </sheetData>
      <sheetData sheetId="789">
        <row r="2">
          <cell r="A2">
            <v>1.0489999999999999</v>
          </cell>
        </row>
      </sheetData>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row r="2">
          <cell r="A2">
            <v>1.0489999999999999</v>
          </cell>
        </row>
      </sheetData>
      <sheetData sheetId="838">
        <row r="2">
          <cell r="A2">
            <v>1.0489999999999999</v>
          </cell>
        </row>
      </sheetData>
      <sheetData sheetId="839">
        <row r="2">
          <cell r="A2">
            <v>1.0489999999999999</v>
          </cell>
        </row>
      </sheetData>
      <sheetData sheetId="840"/>
      <sheetData sheetId="841"/>
      <sheetData sheetId="842"/>
      <sheetData sheetId="843"/>
      <sheetData sheetId="844"/>
      <sheetData sheetId="845"/>
      <sheetData sheetId="846">
        <row r="2">
          <cell r="A2">
            <v>1.0489999999999999</v>
          </cell>
        </row>
      </sheetData>
      <sheetData sheetId="847">
        <row r="2">
          <cell r="A2">
            <v>1.0489999999999999</v>
          </cell>
        </row>
      </sheetData>
      <sheetData sheetId="848">
        <row r="2">
          <cell r="A2">
            <v>1.0489999999999999</v>
          </cell>
        </row>
      </sheetData>
      <sheetData sheetId="849"/>
      <sheetData sheetId="850"/>
      <sheetData sheetId="851"/>
      <sheetData sheetId="852"/>
      <sheetData sheetId="853"/>
      <sheetData sheetId="854"/>
      <sheetData sheetId="855">
        <row r="2">
          <cell r="A2">
            <v>1.0489999999999999</v>
          </cell>
        </row>
      </sheetData>
      <sheetData sheetId="856">
        <row r="2">
          <cell r="A2">
            <v>1.0489999999999999</v>
          </cell>
        </row>
      </sheetData>
      <sheetData sheetId="857">
        <row r="2">
          <cell r="A2">
            <v>1.0489999999999999</v>
          </cell>
        </row>
      </sheetData>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ow r="2">
          <cell r="A2">
            <v>1.0489999999999999</v>
          </cell>
        </row>
      </sheetData>
      <sheetData sheetId="882">
        <row r="2">
          <cell r="A2">
            <v>1.0489999999999999</v>
          </cell>
        </row>
      </sheetData>
      <sheetData sheetId="883">
        <row r="2">
          <cell r="A2">
            <v>1.0489999999999999</v>
          </cell>
        </row>
      </sheetData>
      <sheetData sheetId="884">
        <row r="2">
          <cell r="A2">
            <v>1.0489999999999999</v>
          </cell>
        </row>
      </sheetData>
      <sheetData sheetId="885">
        <row r="2">
          <cell r="A2">
            <v>1.0489999999999999</v>
          </cell>
        </row>
      </sheetData>
      <sheetData sheetId="886">
        <row r="2">
          <cell r="A2">
            <v>1.0489999999999999</v>
          </cell>
        </row>
      </sheetData>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2">
          <cell r="A2">
            <v>1.0489999999999999</v>
          </cell>
        </row>
      </sheetData>
      <sheetData sheetId="897">
        <row r="2">
          <cell r="A2">
            <v>1.0489999999999999</v>
          </cell>
        </row>
      </sheetData>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ow r="2">
          <cell r="A2">
            <v>1.0489999999999999</v>
          </cell>
        </row>
      </sheetData>
      <sheetData sheetId="909">
        <row r="2">
          <cell r="A2">
            <v>1.0489999999999999</v>
          </cell>
        </row>
      </sheetData>
      <sheetData sheetId="910">
        <row r="2">
          <cell r="A2">
            <v>1.0489999999999999</v>
          </cell>
        </row>
      </sheetData>
      <sheetData sheetId="911">
        <row r="2">
          <cell r="A2">
            <v>1.0489999999999999</v>
          </cell>
        </row>
      </sheetData>
      <sheetData sheetId="912">
        <row r="2">
          <cell r="A2">
            <v>1.0489999999999999</v>
          </cell>
        </row>
      </sheetData>
      <sheetData sheetId="913">
        <row r="2">
          <cell r="A2">
            <v>1.0489999999999999</v>
          </cell>
        </row>
      </sheetData>
      <sheetData sheetId="914">
        <row r="2">
          <cell r="A2">
            <v>1.0489999999999999</v>
          </cell>
        </row>
      </sheetData>
      <sheetData sheetId="915">
        <row r="2">
          <cell r="A2">
            <v>1.0489999999999999</v>
          </cell>
        </row>
      </sheetData>
      <sheetData sheetId="916">
        <row r="2">
          <cell r="A2">
            <v>1.0489999999999999</v>
          </cell>
        </row>
      </sheetData>
      <sheetData sheetId="917">
        <row r="2">
          <cell r="A2">
            <v>1.0489999999999999</v>
          </cell>
        </row>
      </sheetData>
      <sheetData sheetId="918">
        <row r="2">
          <cell r="A2">
            <v>1.0489999999999999</v>
          </cell>
        </row>
      </sheetData>
      <sheetData sheetId="919">
        <row r="2">
          <cell r="A2">
            <v>1.0489999999999999</v>
          </cell>
        </row>
      </sheetData>
      <sheetData sheetId="920">
        <row r="2">
          <cell r="A2">
            <v>1.0489999999999999</v>
          </cell>
        </row>
      </sheetData>
      <sheetData sheetId="921">
        <row r="2">
          <cell r="A2">
            <v>1.0489999999999999</v>
          </cell>
        </row>
      </sheetData>
      <sheetData sheetId="922">
        <row r="2">
          <cell r="A2">
            <v>1.0489999999999999</v>
          </cell>
        </row>
      </sheetData>
      <sheetData sheetId="923">
        <row r="2">
          <cell r="A2">
            <v>1.0489999999999999</v>
          </cell>
        </row>
      </sheetData>
      <sheetData sheetId="924">
        <row r="2">
          <cell r="A2">
            <v>1.0489999999999999</v>
          </cell>
        </row>
      </sheetData>
      <sheetData sheetId="925">
        <row r="2">
          <cell r="A2">
            <v>1.0489999999999999</v>
          </cell>
        </row>
      </sheetData>
      <sheetData sheetId="926">
        <row r="2">
          <cell r="A2">
            <v>1.0489999999999999</v>
          </cell>
        </row>
      </sheetData>
      <sheetData sheetId="927">
        <row r="2">
          <cell r="A2">
            <v>1.0489999999999999</v>
          </cell>
        </row>
      </sheetData>
      <sheetData sheetId="928">
        <row r="2">
          <cell r="A2">
            <v>1.0489999999999999</v>
          </cell>
        </row>
      </sheetData>
      <sheetData sheetId="929">
        <row r="2">
          <cell r="A2">
            <v>1.0489999999999999</v>
          </cell>
        </row>
      </sheetData>
      <sheetData sheetId="930">
        <row r="2">
          <cell r="A2">
            <v>1.0489999999999999</v>
          </cell>
        </row>
      </sheetData>
      <sheetData sheetId="931">
        <row r="2">
          <cell r="A2">
            <v>1.0489999999999999</v>
          </cell>
        </row>
      </sheetData>
      <sheetData sheetId="932">
        <row r="2">
          <cell r="A2">
            <v>1.0489999999999999</v>
          </cell>
        </row>
      </sheetData>
      <sheetData sheetId="933">
        <row r="2">
          <cell r="A2">
            <v>1.0489999999999999</v>
          </cell>
        </row>
      </sheetData>
      <sheetData sheetId="934">
        <row r="2">
          <cell r="A2">
            <v>1.0489999999999999</v>
          </cell>
        </row>
      </sheetData>
      <sheetData sheetId="935">
        <row r="2">
          <cell r="A2">
            <v>1.0489999999999999</v>
          </cell>
        </row>
      </sheetData>
      <sheetData sheetId="936">
        <row r="2">
          <cell r="A2">
            <v>1.0489999999999999</v>
          </cell>
        </row>
      </sheetData>
      <sheetData sheetId="937">
        <row r="2">
          <cell r="A2">
            <v>1.0489999999999999</v>
          </cell>
        </row>
      </sheetData>
      <sheetData sheetId="938">
        <row r="2">
          <cell r="A2">
            <v>1.0489999999999999</v>
          </cell>
        </row>
      </sheetData>
      <sheetData sheetId="939">
        <row r="2">
          <cell r="A2">
            <v>1.0489999999999999</v>
          </cell>
        </row>
      </sheetData>
      <sheetData sheetId="940">
        <row r="2">
          <cell r="A2">
            <v>1.0489999999999999</v>
          </cell>
        </row>
      </sheetData>
      <sheetData sheetId="941">
        <row r="2">
          <cell r="A2">
            <v>1.0489999999999999</v>
          </cell>
        </row>
      </sheetData>
      <sheetData sheetId="942">
        <row r="2">
          <cell r="A2">
            <v>1.0489999999999999</v>
          </cell>
        </row>
      </sheetData>
      <sheetData sheetId="943">
        <row r="2">
          <cell r="A2">
            <v>1.0489999999999999</v>
          </cell>
        </row>
      </sheetData>
      <sheetData sheetId="944">
        <row r="2">
          <cell r="A2">
            <v>1.0489999999999999</v>
          </cell>
        </row>
      </sheetData>
      <sheetData sheetId="945">
        <row r="2">
          <cell r="A2">
            <v>1.0489999999999999</v>
          </cell>
        </row>
      </sheetData>
      <sheetData sheetId="946"/>
      <sheetData sheetId="947">
        <row r="2">
          <cell r="A2">
            <v>1.0489999999999999</v>
          </cell>
        </row>
      </sheetData>
      <sheetData sheetId="948">
        <row r="2">
          <cell r="A2">
            <v>1.0489999999999999</v>
          </cell>
        </row>
      </sheetData>
      <sheetData sheetId="949">
        <row r="2">
          <cell r="A2">
            <v>1.0489999999999999</v>
          </cell>
        </row>
      </sheetData>
      <sheetData sheetId="950">
        <row r="2">
          <cell r="A2">
            <v>1.0489999999999999</v>
          </cell>
        </row>
      </sheetData>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row r="2">
          <cell r="A2">
            <v>1.0489999999999999</v>
          </cell>
        </row>
      </sheetData>
      <sheetData sheetId="1205">
        <row r="2">
          <cell r="A2">
            <v>1.0489999999999999</v>
          </cell>
        </row>
      </sheetData>
      <sheetData sheetId="1206"/>
      <sheetData sheetId="1207"/>
      <sheetData sheetId="1208"/>
      <sheetData sheetId="1209"/>
      <sheetData sheetId="1210"/>
      <sheetData sheetId="1211"/>
      <sheetData sheetId="1212"/>
      <sheetData sheetId="1213"/>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sheetData sheetId="1232"/>
      <sheetData sheetId="1233"/>
      <sheetData sheetId="1234"/>
      <sheetData sheetId="1235"/>
      <sheetData sheetId="1236"/>
      <sheetData sheetId="123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Справочники"/>
      <sheetName val="Заголовок"/>
      <sheetName val="эл ст"/>
      <sheetName val="For Bezik Стратег-1130-июль"/>
      <sheetName val="Лист13"/>
      <sheetName val="1"/>
      <sheetName val="2"/>
      <sheetName val="3"/>
      <sheetName val="4"/>
      <sheetName val="Enums"/>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расшифров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Data"/>
      <sheetName val="штат"/>
      <sheetName val="т1_15_смета8а_"/>
      <sheetName val="расчет тарифов"/>
      <sheetName val="Титульный лист С-П"/>
      <sheetName val="I"/>
      <sheetName val="ис.смета"/>
      <sheetName val="Расчёт НВВ по RAB"/>
      <sheetName val="индексы"/>
      <sheetName val="Стоимость ЭЭ"/>
      <sheetName val="ИПЦ"/>
      <sheetName val="Смета"/>
      <sheetName val="справочник"/>
      <sheetName val="Лаврентьева план расходов ОКР н"/>
      <sheetName val="регио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Лист13"/>
      <sheetName val="ИТОГИ  по Н,Р,Э,Q"/>
      <sheetName val="Справочники"/>
      <sheetName val="Заголовок"/>
      <sheetName val="AP_MVT"/>
      <sheetName val="COMPILE"/>
      <sheetName val="эл ст"/>
      <sheetName val="даты"/>
      <sheetName val="t_настройки"/>
      <sheetName val="Пер-Вл"/>
      <sheetName val="Текущие цены"/>
      <sheetName val="Свод"/>
      <sheetName val="Справка"/>
      <sheetName val="База"/>
      <sheetName val="регионы"/>
      <sheetName val="共機J"/>
      <sheetName val="new-panel"/>
      <sheetName val="28"/>
      <sheetName val="29"/>
      <sheetName val="20"/>
      <sheetName val="21"/>
      <sheetName val="23"/>
      <sheetName val="25"/>
      <sheetName val="26"/>
      <sheetName val="27"/>
      <sheetName val="19"/>
      <sheetName val="22"/>
      <sheetName val="24"/>
      <sheetName val="18.2"/>
      <sheetName val="Options"/>
      <sheetName val="Исходные данные"/>
      <sheetName val="Language"/>
      <sheetName val="Портфель"/>
      <sheetName val="6 Списки"/>
      <sheetName val="Таб1.1"/>
      <sheetName val="Титульный лист С-П"/>
      <sheetName val="Списки"/>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Прямой2"/>
      <sheetName val="Прямой3"/>
      <sheetName val="Прямой4"/>
      <sheetName val="Прямой5"/>
      <sheetName val="ГТТЭЦ"/>
      <sheetName val="Расходы"/>
      <sheetName val="ССО"/>
    </sheetNames>
    <sheetDataSet>
      <sheetData sheetId="0">
        <row r="7">
          <cell r="Q7">
            <v>689.72000000000014</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Ф-61"/>
      <sheetName val="УФ-59"/>
      <sheetName val="УФ-58"/>
      <sheetName val="УФ-54"/>
      <sheetName val="Регионы"/>
      <sheetName val="Лист13"/>
      <sheetName val="тар"/>
      <sheetName val="т1.15(смета8а)"/>
      <sheetName val="мощность"/>
      <sheetName val="Заголовок"/>
      <sheetName val="ИТ-бюдже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FST5"/>
      <sheetName val="ОСВ"/>
      <sheetName val="Лист13"/>
      <sheetName val="тар"/>
      <sheetName val="т1.15(смета8а)"/>
      <sheetName val="Калькуляция кв"/>
      <sheetName val="ИТОГИ  по Н,Р,Э,Q"/>
      <sheetName val="эл ст"/>
      <sheetName val="Source"/>
      <sheetName val="Месяцы"/>
      <sheetName val="Затраты"/>
      <sheetName val="ис.смета"/>
      <sheetName val="6"/>
      <sheetName val="t_Настройки"/>
      <sheetName val="Справочники"/>
      <sheetName val="Заголовок"/>
      <sheetName val="бф-2-8-п"/>
      <sheetName val="рбп"/>
      <sheetName val="fes"/>
      <sheetName val="Организации"/>
      <sheetName val="Предлагаемая новая форма СТРС"/>
      <sheetName val="pile径1m･27"/>
      <sheetName val="Содержание"/>
      <sheetName val="Служебный"/>
      <sheetName val="Таблица9"/>
      <sheetName val="Таблица14"/>
      <sheetName val="Таблица1"/>
      <sheetName val="ТехЭк"/>
      <sheetName val="общий"/>
      <sheetName val="Таблица2"/>
      <sheetName val="Таблица5"/>
      <sheetName val="бф-2-13-п"/>
      <sheetName val="tehsheet"/>
      <sheetName val="топливо2009"/>
      <sheetName val="2009"/>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Гр5(о)"/>
      <sheetName val="топография"/>
      <sheetName val="1кв."/>
      <sheetName val="2кв."/>
      <sheetName val="3кв."/>
      <sheetName val="4кв."/>
      <sheetName val="ТИТУЛ"/>
      <sheetName val="6.14"/>
      <sheetName val="ОБЩЕСТВА"/>
      <sheetName val="1.  Исходная инф. и свод"/>
      <sheetName val="ИТ-бюджет"/>
      <sheetName val="Source"/>
      <sheetName val="t_Настройки"/>
      <sheetName val="Лист13"/>
      <sheetName val="Подробная по плану ТПиР на 2010"/>
      <sheetName val="Установки"/>
      <sheetName val="ИНДЕКС_МАТЕРИАЛЫ"/>
      <sheetName val="XLR_NoRangeSheet"/>
      <sheetName val="1кв_"/>
      <sheetName val="2кв_"/>
      <sheetName val="3кв_"/>
      <sheetName val="4кв_"/>
      <sheetName val="6_14"/>
      <sheetName val="Подробная_по_плану_ТПиР_на_2010"/>
      <sheetName val="Bala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5(о)"/>
      <sheetName val="Гр1(98_00)"/>
      <sheetName val="Гр1(99_00)"/>
      <sheetName val="Гр2"/>
      <sheetName val="Гр2(06)"/>
      <sheetName val="Гр3"/>
      <sheetName val="Прод(Непр)"/>
      <sheetName val="Гр4"/>
      <sheetName val="Гр4(06)"/>
      <sheetName val="Гр6"/>
      <sheetName val="ПРОГНОЗ_1"/>
      <sheetName val="Огл. Графиков"/>
      <sheetName val="рабочий"/>
      <sheetName val="Текущие цены"/>
      <sheetName val="окраска"/>
      <sheetName val="Управление"/>
      <sheetName val="multil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Данные"/>
      <sheetName val="Справочники"/>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ЦТ"/>
      <sheetName val="1.1"/>
      <sheetName val="1.2"/>
      <sheetName val="2.1"/>
      <sheetName val="2.2"/>
      <sheetName val="3"/>
      <sheetName val="4"/>
      <sheetName val="5"/>
      <sheetName val="6"/>
      <sheetName val="7"/>
      <sheetName val="8"/>
      <sheetName val="9"/>
      <sheetName val="10"/>
      <sheetName val="11"/>
      <sheetName val="12"/>
      <sheetName val="13"/>
      <sheetName val="14"/>
      <sheetName val="15"/>
      <sheetName val="16"/>
      <sheetName val="17"/>
      <sheetName val="17.1"/>
      <sheetName val="18"/>
      <sheetName val="18.1"/>
      <sheetName val="18.2"/>
      <sheetName val="19"/>
      <sheetName val="19.1.1"/>
      <sheetName val="19.1.2"/>
      <sheetName val="19.2"/>
      <sheetName val="20"/>
      <sheetName val="20.1"/>
      <sheetName val="21"/>
      <sheetName val="21.1"/>
      <sheetName val="21.2.1"/>
      <sheetName val="21.2.2"/>
      <sheetName val="21.3"/>
      <sheetName val="21.4"/>
      <sheetName val="22"/>
      <sheetName val="23"/>
      <sheetName val="24"/>
      <sheetName val="24.1"/>
      <sheetName val="25"/>
      <sheetName val="25.1"/>
      <sheetName val="26"/>
      <sheetName val="27"/>
      <sheetName val="28"/>
      <sheetName val="28.1"/>
      <sheetName val="28.2"/>
      <sheetName val="28.3"/>
      <sheetName val="29"/>
      <sheetName val="P2.1"/>
      <sheetName val="P2.2"/>
      <sheetName val="2.3"/>
      <sheetName val="таблица фст"/>
      <sheetName val="Производство электроэнергии"/>
      <sheetName val=" НВВ передача"/>
      <sheetName val="Данные"/>
      <sheetName val="П2.1"/>
      <sheetName val="УПХ"/>
      <sheetName val="УНПХ"/>
      <sheetName val="Страхов"/>
      <sheetName val="П.1.16. оплата труда ОПР"/>
      <sheetName val="Титульный"/>
    </sheetNames>
    <sheetDataSet>
      <sheetData sheetId="0" refreshError="1"/>
      <sheetData sheetId="1">
        <row r="15">
          <cell r="C15">
            <v>0</v>
          </cell>
        </row>
      </sheetData>
      <sheetData sheetId="2">
        <row r="15">
          <cell r="C15">
            <v>0</v>
          </cell>
        </row>
      </sheetData>
      <sheetData sheetId="3">
        <row r="15">
          <cell r="C15">
            <v>0</v>
          </cell>
        </row>
      </sheetData>
      <sheetData sheetId="4">
        <row r="15">
          <cell r="C15">
            <v>0</v>
          </cell>
        </row>
      </sheetData>
      <sheetData sheetId="5"/>
      <sheetData sheetId="6"/>
      <sheetData sheetId="7">
        <row r="15">
          <cell r="C15">
            <v>0</v>
          </cell>
        </row>
      </sheetData>
      <sheetData sheetId="8">
        <row r="15">
          <cell r="C15">
            <v>0</v>
          </cell>
        </row>
      </sheetData>
      <sheetData sheetId="9">
        <row r="15">
          <cell r="C15">
            <v>0</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главление"/>
      <sheetName val="Макро"/>
      <sheetName val="Сводный"/>
      <sheetName val="НормативыД"/>
      <sheetName val="ПродажиД"/>
      <sheetName val="ПроизводствоД"/>
      <sheetName val="ЗатратыД"/>
      <sheetName val="СебестоимостьД"/>
      <sheetName val="Продажи"/>
      <sheetName val="Производство"/>
      <sheetName val="Нормативы"/>
      <sheetName val="Затраты"/>
      <sheetName val="Затр1"/>
      <sheetName val="Затр2"/>
      <sheetName val="Себестоимость"/>
      <sheetName val="Инвестиц"/>
      <sheetName val="Закупки"/>
      <sheetName val="БДР"/>
      <sheetName val="Кредиты"/>
      <sheetName val="ДебКред"/>
      <sheetName val="Налоги"/>
      <sheetName val="Мотивация"/>
      <sheetName val="БДДС"/>
      <sheetName val="Баланс"/>
      <sheetName val="Производство электроэнергии"/>
      <sheetName val="SHPZ"/>
      <sheetName val="Данные"/>
      <sheetName val="Лист13"/>
      <sheetName val="Рейтинг"/>
      <sheetName val="FES"/>
      <sheetName val="справочник"/>
      <sheetName val="Альбом форм СБУ РЖД утвержденны"/>
      <sheetName val="См-2 Шатурс сети  проект работы"/>
      <sheetName val="Объем ЛЭП"/>
      <sheetName val="Объем ПС"/>
      <sheetName val="Заголовок"/>
      <sheetName val="35"/>
      <sheetName val="Объем_ЛЭП"/>
      <sheetName val="Объем_ПС"/>
      <sheetName val="Производство_электроэнергии"/>
      <sheetName val="Объем_ЛЭП1"/>
      <sheetName val="Объем_ПС1"/>
      <sheetName val="Производство_электроэнергии1"/>
      <sheetName val="Объем_ЛЭП2"/>
      <sheetName val="Объем_ПС2"/>
      <sheetName val="Производство_электроэнергии2"/>
      <sheetName val="TEHSHEET"/>
      <sheetName val="6"/>
      <sheetName val="Коды"/>
      <sheetName val="ИТ-бюджет"/>
      <sheetName val="ФОТ использ.рез. (БЕЗ)"/>
      <sheetName val="Смета 1 кв.ФАКТ"/>
      <sheetName val="ФОТ начисл.рез. (С) (год в рез)"/>
      <sheetName val="РБП"/>
      <sheetName val=" НВВ передача"/>
      <sheetName val="Гр5(о)"/>
      <sheetName val="t_Настройки"/>
      <sheetName val="9. Смета затрат"/>
      <sheetName val="Конст"/>
      <sheetName val="расшифровка"/>
      <sheetName val="СПб"/>
      <sheetName val="Консолидация"/>
      <sheetName val="Объекты"/>
      <sheetName val="pile径1m･27"/>
      <sheetName val="СБП_Списки"/>
      <sheetName val="эл ст"/>
      <sheetName val="t_проверки"/>
      <sheetName val="Сценарные условия"/>
      <sheetName val="Список ДЗО"/>
      <sheetName val="FGL BS data"/>
      <sheetName val="БФ-2-13-П"/>
      <sheetName val="Настр"/>
      <sheetName val="Хаттон 90.90 Femco"/>
      <sheetName val="мар 200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s>
    <sheetDataSet>
      <sheetData sheetId="0" refreshError="1"/>
      <sheetData sheetId="1" refreshError="1"/>
      <sheetData sheetId="2" refreshError="1">
        <row r="8">
          <cell r="B8">
            <v>0.18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Регионы"/>
      <sheetName val="Справочники"/>
      <sheetName val="16"/>
      <sheetName val="перекрестка"/>
      <sheetName val="18.2"/>
      <sheetName val="4"/>
      <sheetName val="6"/>
      <sheetName val="15"/>
      <sheetName val="17.1"/>
      <sheetName val="2.3"/>
      <sheetName val="20"/>
      <sheetName val="27"/>
      <sheetName val="P2.1"/>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共機J"/>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 val="Новый"/>
      <sheetName val="6 смета"/>
      <sheetName val="12 прибыль"/>
      <sheetName val="прочие"/>
      <sheetName val="10 нов"/>
      <sheetName val="11 стар"/>
      <sheetName val="списание"/>
      <sheetName val="свод % начисл."/>
      <sheetName val="свод % оплата"/>
      <sheetName val="Прогноз ставки"/>
      <sheetName val="с разбивкой на долг.и краткоср."/>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сл 11 Тариф2010-2015"/>
      <sheetName val="Баланс ээ"/>
      <sheetName val="Баланс мощности"/>
      <sheetName val="regs"/>
      <sheetName val="УФ-61"/>
      <sheetName val="Tarif_300_6_2004 для фэк скорр"/>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Info"/>
      <sheetName val="Table"/>
      <sheetName val="НВВ утв тарифы"/>
      <sheetName val="НП-2-12-П"/>
      <sheetName val="Баланс мощности 2007"/>
      <sheetName val="ДПН"/>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21.3"/>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able 1"/>
      <sheetName val="П"/>
      <sheetName val="SENSITIVITY"/>
      <sheetName val="Enums"/>
      <sheetName val="Таблица А13"/>
      <sheetName val="ТехЭк"/>
      <sheetName val="эл.эн"/>
      <sheetName val="Поставщики и субподрядчики"/>
      <sheetName val="шаблон"/>
      <sheetName val="Таб1.1"/>
      <sheetName val="форма-прил к ф№1"/>
      <sheetName val="Assumptions"/>
      <sheetName val="Inputs"/>
      <sheetName val="Производствоэлектроэнергии"/>
      <sheetName val="ПРОГНОЗ_1"/>
      <sheetName val=""/>
      <sheetName val="Прил 1"/>
      <sheetName val="Данные для расчета"/>
      <sheetName val="3.6."/>
      <sheetName val="Приложение 1.1"/>
      <sheetName val="Приложение 1.1 УТВ"/>
      <sheetName val="Исх для рас"/>
      <sheetName val="Исх макро"/>
      <sheetName val="Пр 7а"/>
      <sheetName val="2_П"/>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СметаЗатрат"/>
      <sheetName val="СБП_ОФР"/>
      <sheetName val="СБП_ИПР"/>
      <sheetName val="СБП_Затраты на персонал"/>
      <sheetName val="СБП_ОцП"/>
      <sheetName val="СБП_ДопИнфо"/>
      <sheetName val="СБП_Общее"/>
      <sheetName val="СБП_Проверки"/>
      <sheetName val="9.1. Смета затрат"/>
      <sheetName val="9.2. Прочие ДиР"/>
      <sheetName val="14. Снижение ОР"/>
      <sheetName val="ПиУ"/>
      <sheetName val="за 1 кв 2017"/>
      <sheetName val="за 1 пол 2017"/>
      <sheetName val="за 9 мес 2017"/>
      <sheetName val="за  2017"/>
      <sheetName val="за  2018"/>
      <sheetName val="за  2019"/>
      <sheetName val="за  2020"/>
      <sheetName val="за  2021"/>
      <sheetName val="Титул (филиал)"/>
      <sheetName val="МРСК"/>
      <sheetName val="ИА"/>
      <sheetName val="Филиал..."/>
      <sheetName val="Филиал_"/>
      <sheetName val="Под версию План"/>
      <sheetName val="Под версию Корр"/>
      <sheetName val="ЧЭ"/>
      <sheetName val="Снижение ОР"/>
      <sheetName val="СБП_Списки (2)"/>
      <sheetName val="Титул_1"/>
      <sheetName val="Снижение_ОР"/>
      <sheetName val="14. Снижение ОР 3%"/>
      <sheetName val="Лист8"/>
    </sheetNames>
    <sheetDataSet>
      <sheetData sheetId="0">
        <row r="4">
          <cell r="B4">
            <v>0</v>
          </cell>
        </row>
        <row r="43">
          <cell r="I43">
            <v>0</v>
          </cell>
        </row>
      </sheetData>
      <sheetData sheetId="1"/>
      <sheetData sheetId="2">
        <row r="4">
          <cell r="C4">
            <v>0</v>
          </cell>
        </row>
      </sheetData>
      <sheetData sheetId="3">
        <row r="4">
          <cell r="C4">
            <v>0</v>
          </cell>
        </row>
      </sheetData>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ow r="2">
          <cell r="A2">
            <v>0</v>
          </cell>
        </row>
      </sheetData>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5">
          <cell r="C5">
            <v>0</v>
          </cell>
        </row>
      </sheetData>
      <sheetData sheetId="126">
        <row r="39">
          <cell r="B39" t="str">
            <v>Сумма общехозяйственных расходов</v>
          </cell>
        </row>
      </sheetData>
      <sheetData sheetId="127">
        <row r="39">
          <cell r="B39" t="str">
            <v>Сумма общехозяйственных расходов</v>
          </cell>
        </row>
      </sheetData>
      <sheetData sheetId="128">
        <row r="39">
          <cell r="B39" t="str">
            <v>Сумма общехозяйственных расходов</v>
          </cell>
        </row>
      </sheetData>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5">
          <cell r="C5">
            <v>65048.456920000004</v>
          </cell>
        </row>
      </sheetData>
      <sheetData sheetId="132">
        <row r="5">
          <cell r="C5">
            <v>65048.456920000004</v>
          </cell>
        </row>
      </sheetData>
      <sheetData sheetId="133">
        <row r="5">
          <cell r="C5">
            <v>0</v>
          </cell>
        </row>
      </sheetData>
      <sheetData sheetId="134">
        <row r="5">
          <cell r="C5">
            <v>0</v>
          </cell>
        </row>
      </sheetData>
      <sheetData sheetId="135">
        <row r="5">
          <cell r="C5">
            <v>65048.456920000004</v>
          </cell>
        </row>
      </sheetData>
      <sheetData sheetId="136">
        <row r="5">
          <cell r="C5">
            <v>65048.456920000004</v>
          </cell>
        </row>
      </sheetData>
      <sheetData sheetId="137">
        <row r="5">
          <cell r="C5">
            <v>0</v>
          </cell>
        </row>
      </sheetData>
      <sheetData sheetId="138">
        <row r="5">
          <cell r="C5">
            <v>0</v>
          </cell>
        </row>
      </sheetData>
      <sheetData sheetId="139">
        <row r="5">
          <cell r="C5">
            <v>0</v>
          </cell>
        </row>
      </sheetData>
      <sheetData sheetId="140">
        <row r="5">
          <cell r="C5">
            <v>0</v>
          </cell>
        </row>
      </sheetData>
      <sheetData sheetId="141">
        <row r="5">
          <cell r="C5">
            <v>65048.456920000004</v>
          </cell>
        </row>
      </sheetData>
      <sheetData sheetId="142">
        <row r="5">
          <cell r="C5">
            <v>65048.456920000004</v>
          </cell>
        </row>
      </sheetData>
      <sheetData sheetId="143">
        <row r="5">
          <cell r="C5">
            <v>0</v>
          </cell>
        </row>
      </sheetData>
      <sheetData sheetId="144">
        <row r="5">
          <cell r="C5">
            <v>0</v>
          </cell>
        </row>
      </sheetData>
      <sheetData sheetId="145">
        <row r="5">
          <cell r="C5">
            <v>0</v>
          </cell>
        </row>
      </sheetData>
      <sheetData sheetId="146">
        <row r="5">
          <cell r="C5">
            <v>0</v>
          </cell>
        </row>
      </sheetData>
      <sheetData sheetId="147">
        <row r="5">
          <cell r="C5">
            <v>65048.456920000004</v>
          </cell>
        </row>
      </sheetData>
      <sheetData sheetId="148">
        <row r="5">
          <cell r="C5">
            <v>65048.456920000004</v>
          </cell>
        </row>
      </sheetData>
      <sheetData sheetId="149">
        <row r="5">
          <cell r="C5">
            <v>0</v>
          </cell>
        </row>
      </sheetData>
      <sheetData sheetId="150">
        <row r="5">
          <cell r="C5">
            <v>0</v>
          </cell>
        </row>
      </sheetData>
      <sheetData sheetId="151">
        <row r="5">
          <cell r="C5">
            <v>0</v>
          </cell>
        </row>
      </sheetData>
      <sheetData sheetId="152">
        <row r="5">
          <cell r="C5">
            <v>0</v>
          </cell>
        </row>
      </sheetData>
      <sheetData sheetId="153">
        <row r="5">
          <cell r="C5">
            <v>65048.456920000004</v>
          </cell>
        </row>
      </sheetData>
      <sheetData sheetId="154">
        <row r="5">
          <cell r="C5">
            <v>65048.456920000004</v>
          </cell>
        </row>
      </sheetData>
      <sheetData sheetId="155">
        <row r="5">
          <cell r="C5">
            <v>0</v>
          </cell>
        </row>
      </sheetData>
      <sheetData sheetId="156">
        <row r="5">
          <cell r="C5">
            <v>0</v>
          </cell>
        </row>
      </sheetData>
      <sheetData sheetId="157">
        <row r="5">
          <cell r="C5">
            <v>0</v>
          </cell>
        </row>
      </sheetData>
      <sheetData sheetId="158">
        <row r="5">
          <cell r="C5">
            <v>65048.456920000004</v>
          </cell>
        </row>
      </sheetData>
      <sheetData sheetId="159">
        <row r="5">
          <cell r="C5">
            <v>65048.456920000004</v>
          </cell>
        </row>
      </sheetData>
      <sheetData sheetId="160">
        <row r="5">
          <cell r="C5">
            <v>65048.456920000004</v>
          </cell>
        </row>
      </sheetData>
      <sheetData sheetId="161">
        <row r="5">
          <cell r="C5">
            <v>0</v>
          </cell>
        </row>
      </sheetData>
      <sheetData sheetId="162">
        <row r="5">
          <cell r="C5">
            <v>0</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ow r="5">
          <cell r="C5">
            <v>65048.456920000004</v>
          </cell>
        </row>
      </sheetData>
      <sheetData sheetId="362">
        <row r="5">
          <cell r="C5">
            <v>0</v>
          </cell>
        </row>
      </sheetData>
      <sheetData sheetId="363">
        <row r="5">
          <cell r="C5">
            <v>0</v>
          </cell>
        </row>
      </sheetData>
      <sheetData sheetId="364">
        <row r="5">
          <cell r="C5">
            <v>0</v>
          </cell>
        </row>
      </sheetData>
      <sheetData sheetId="365">
        <row r="5">
          <cell r="C5">
            <v>0</v>
          </cell>
        </row>
      </sheetData>
      <sheetData sheetId="366">
        <row r="5">
          <cell r="C5">
            <v>0</v>
          </cell>
        </row>
      </sheetData>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ow r="9">
          <cell r="E9">
            <v>0</v>
          </cell>
        </row>
      </sheetData>
      <sheetData sheetId="386">
        <row r="9">
          <cell r="E9">
            <v>0</v>
          </cell>
        </row>
      </sheetData>
      <sheetData sheetId="387">
        <row r="9">
          <cell r="E9">
            <v>0</v>
          </cell>
        </row>
      </sheetData>
      <sheetData sheetId="388">
        <row r="9">
          <cell r="E9">
            <v>0</v>
          </cell>
        </row>
      </sheetData>
      <sheetData sheetId="389"/>
      <sheetData sheetId="390">
        <row r="9">
          <cell r="E9">
            <v>0</v>
          </cell>
        </row>
      </sheetData>
      <sheetData sheetId="391">
        <row r="9">
          <cell r="E9">
            <v>0</v>
          </cell>
        </row>
      </sheetData>
      <sheetData sheetId="392"/>
      <sheetData sheetId="393"/>
      <sheetData sheetId="394" refreshError="1"/>
      <sheetData sheetId="395">
        <row r="9">
          <cell r="E9">
            <v>0</v>
          </cell>
        </row>
      </sheetData>
      <sheetData sheetId="396">
        <row r="9">
          <cell r="E9">
            <v>0</v>
          </cell>
        </row>
      </sheetData>
      <sheetData sheetId="397">
        <row r="9">
          <cell r="E9">
            <v>0</v>
          </cell>
        </row>
      </sheetData>
      <sheetData sheetId="398"/>
      <sheetData sheetId="399">
        <row r="9">
          <cell r="E9">
            <v>0</v>
          </cell>
        </row>
      </sheetData>
      <sheetData sheetId="400">
        <row r="9">
          <cell r="E9">
            <v>0</v>
          </cell>
        </row>
      </sheetData>
      <sheetData sheetId="401" refreshError="1"/>
      <sheetData sheetId="402"/>
      <sheetData sheetId="403"/>
      <sheetData sheetId="404"/>
      <sheetData sheetId="405"/>
      <sheetData sheetId="406"/>
      <sheetData sheetId="40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ток из РСК в ТСО(ф2008)"/>
      <sheetName val="#ССЫЛКА"/>
      <sheetName val="Регионы"/>
      <sheetName val="ээ"/>
      <sheetName val="Исходные"/>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Исходные"/>
      <sheetName val="Словарь"/>
      <sheetName val="НВВ субъектов"/>
      <sheetName val="2002(v1)"/>
      <sheetName val="тар"/>
      <sheetName val="т1.15(смета8а)"/>
      <sheetName val="t_Настройки"/>
      <sheetName val="Гр5(о)"/>
      <sheetName val="Данные"/>
      <sheetName val="Справочники"/>
      <sheetName val="Заголовок"/>
      <sheetName val="Коррект"/>
      <sheetName val="Source"/>
      <sheetName val="ИТОГИ  по Н,Р,Э,Q"/>
      <sheetName val="списки"/>
      <sheetName val="БФ-2-13-П"/>
      <sheetName val="Лист13"/>
      <sheetName val="t_проверки"/>
      <sheetName val="Сценарные условия"/>
      <sheetName val="Список ДЗО"/>
      <sheetName val="Рейтинг"/>
      <sheetName val="рбп"/>
      <sheetName val="Предлагаемая новая форма СТРС"/>
      <sheetName val="Проводки'02"/>
      <sheetName val="АКРасч"/>
      <sheetName val="бф-2-8-п"/>
      <sheetName val="Справочно(январь)"/>
      <sheetName val="см-2 шатурс сети  проект работы"/>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Заголовок"/>
      <sheetName val="Инструкция"/>
      <sheetName val="1 мая нвв итог"/>
      <sheetName val="расходы"/>
      <sheetName val="Лист1"/>
      <sheetName val="6"/>
      <sheetName val="ИТ-бюджет"/>
      <sheetName val="план 2000"/>
    </sheetNames>
    <sheetDataSet>
      <sheetData sheetId="0"/>
      <sheetData sheetId="1">
        <row r="15">
          <cell r="B15">
            <v>2009</v>
          </cell>
        </row>
      </sheetData>
      <sheetData sheetId="2">
        <row r="2">
          <cell r="B2" t="str">
            <v>Алтайский край</v>
          </cell>
        </row>
      </sheetData>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егионы"/>
      <sheetName val=" НВВ передача"/>
      <sheetName val="6"/>
      <sheetName val="Гр5(о)"/>
      <sheetName val="GEN_INFO"/>
      <sheetName val="COMPILE"/>
      <sheetName val="ИТОГИ  по Н,Р,Э,Q"/>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2002(v2)"/>
      <sheetName val="ПРОГНОЗ_1"/>
      <sheetName val="топография"/>
      <sheetName val="Т-18-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таблица 1"/>
      <sheetName val="Лист1"/>
      <sheetName val="Исходные"/>
      <sheetName val="т1.15(смета8а)"/>
      <sheetName val="2002(v2)"/>
      <sheetName val="6"/>
      <sheetName val="даты"/>
      <sheetName val="Вопросник"/>
      <sheetName val="Регионы"/>
      <sheetName val="Скорр_АБП_на 2009г_Твер_030809_"/>
      <sheetName val="17СВОД-ПУ"/>
      <sheetName val="Список отраслей"/>
      <sheetName val="смета"/>
      <sheetName val="Справочники"/>
      <sheetName val="Заголовок"/>
      <sheetName val="Source"/>
      <sheetName val="эл ст"/>
      <sheetName val="Данные"/>
      <sheetName val="Списки"/>
      <sheetName val="параметры"/>
      <sheetName val="на 1 тут"/>
      <sheetName val="индексы"/>
      <sheetName val="Общепроизводственные"/>
      <sheetName val="Производство электроэнергии"/>
      <sheetName val="Т12"/>
      <sheetName val="Т3"/>
      <sheetName val="Т6"/>
      <sheetName val="прогноз_1"/>
    </sheetNames>
    <sheetDataSet>
      <sheetData sheetId="0" refreshError="1"/>
      <sheetData sheetId="1" refreshError="1">
        <row r="46">
          <cell r="L46">
            <v>0</v>
          </cell>
        </row>
        <row r="53">
          <cell r="L53">
            <v>0</v>
          </cell>
        </row>
        <row r="60">
          <cell r="L60">
            <v>0</v>
          </cell>
        </row>
        <row r="70">
          <cell r="L70">
            <v>0</v>
          </cell>
        </row>
        <row r="71">
          <cell r="L71">
            <v>0</v>
          </cell>
        </row>
        <row r="79">
          <cell r="L79">
            <v>0</v>
          </cell>
        </row>
        <row r="89">
          <cell r="L89">
            <v>0</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_1"/>
      <sheetName val="2002(v2)"/>
      <sheetName val="расчет тарифов"/>
      <sheetName val="Гр5(о)"/>
    </sheetNames>
    <sheetDataSet>
      <sheetData sheetId="0"/>
      <sheetData sheetId="1" refreshError="1"/>
      <sheetData sheetId="2" refreshError="1"/>
      <sheetData sheetId="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 изм"/>
      <sheetName val="БФ-1-1-П"/>
      <sheetName val="БФ-2-2-П"/>
      <sheetName val="БФ-2-3-П"/>
      <sheetName val="БФ-3-4-П"/>
      <sheetName val="БФ-2-5-П"/>
      <sheetName val="БФ-2-6-П"/>
      <sheetName val="БФ-2-7-П"/>
      <sheetName val="БФ-1-8-П"/>
      <sheetName val="БФ-2-9-П"/>
      <sheetName val="БФ-1-10-П"/>
      <sheetName val="БФ-2-11-П"/>
      <sheetName val="БФ-1-12-П"/>
      <sheetName val="БФ-2-13-П"/>
      <sheetName val="БФ_2_5_П"/>
      <sheetName val="Лист13"/>
      <sheetName val="П-БР-2-2-П"/>
      <sheetName val="ИТ-бюджет"/>
      <sheetName val="Макро"/>
      <sheetName val="НП-2-12-П"/>
      <sheetName val="Заголовок"/>
      <sheetName val="ПРОГНОЗ_1"/>
      <sheetName val="ПС ФСК"/>
      <sheetName val="t_проверки"/>
      <sheetName val="Список ДЗО"/>
      <sheetName val="ИТОГИ  по Н,Р,Э,Q"/>
      <sheetName val="Бюджетные формы.Финансы v.3"/>
      <sheetName val="топография"/>
      <sheetName val="t_настройки"/>
      <sheetName val="гр5(о)"/>
      <sheetName val="Данные"/>
      <sheetName val="Баланс"/>
      <sheetName val="БИ-2-18-П"/>
      <sheetName val="БИ-2-19-П"/>
      <sheetName val="БИ-2-7-П"/>
      <sheetName val="БИ-2-9-П"/>
      <sheetName val="БИ-2-14-П"/>
      <sheetName val="БИ-2-16-П"/>
      <sheetName val="индексы"/>
      <sheetName val="sapactivexlhiddensheet"/>
      <sheetName val="ГАЗ_камаз"/>
      <sheetName val="Нагрузки АОР Керамик"/>
      <sheetName val="УТТ - 2"/>
      <sheetName val="АЧ"/>
      <sheetName val="Лист1"/>
      <sheetName val="июнь9"/>
      <sheetName val="TEHSHEET"/>
      <sheetName val="август_дт"/>
      <sheetName val="Рейтинг"/>
    </sheetNames>
    <sheetDataSet>
      <sheetData sheetId="0" refreshError="1"/>
      <sheetData sheetId="1" refreshError="1"/>
      <sheetData sheetId="2" refreshError="1"/>
      <sheetData sheetId="3" refreshError="1"/>
      <sheetData sheetId="4" refreshError="1"/>
      <sheetData sheetId="5" refreshError="1"/>
      <sheetData sheetId="6" refreshError="1">
        <row r="6">
          <cell r="B6" t="str">
            <v>Плановый расчет  обязательств по налогу на добавленную стоимость РСК</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журнал изм"/>
      <sheetName val="БДР-1-1-П"/>
      <sheetName val="БДР-1-2-П"/>
      <sheetName val="БДР-2-3-П"/>
      <sheetName val="БДДС-1-4-П"/>
      <sheetName val="БДДС-1-5-П"/>
      <sheetName val="БДДС-2-6-П"/>
      <sheetName val="ПБ-1-7-П"/>
      <sheetName val="ПБ-1-8-П"/>
      <sheetName val="ПБ-2-9-П"/>
      <sheetName val="ПБ-2-10-П"/>
      <sheetName val="ПБ-2-11-П"/>
      <sheetName val="НП-2-12-П"/>
      <sheetName val="НП-2-13-П"/>
      <sheetName val="методика"/>
      <sheetName val="БФ-2-8-П"/>
      <sheetName val="БФ-2-5-П"/>
      <sheetName val="НП_2_12_П"/>
      <sheetName val="БФ-2-13-П"/>
      <sheetName val="Баланс"/>
      <sheetName val="Макро"/>
      <sheetName val="ИТ-бюджет"/>
      <sheetName val="t_настройки"/>
      <sheetName val="t_проверки"/>
      <sheetName val="Сценарные условия"/>
      <sheetName val="ПРОГНОЗ_1"/>
      <sheetName val="Списки"/>
      <sheetName val="БИ-2-18-П"/>
      <sheetName val="БИ-2-19-П"/>
      <sheetName val="БИ-2-7-П"/>
      <sheetName val="БИ-2-9-П"/>
      <sheetName val="БИ-2-14-П"/>
      <sheetName val="БИ-2-16-П"/>
      <sheetName val="Справочники"/>
      <sheetName val="Лист13"/>
      <sheetName val="a02-eanl97"/>
      <sheetName val="ф сплавы"/>
      <sheetName val="ГАЗ_камаз"/>
      <sheetName val="Настр"/>
      <sheetName val="Нагрузки АОР Керамик"/>
      <sheetName val="sapactivexlhiddensheet"/>
      <sheetName val="Расчеты с потребителями"/>
      <sheetName val="Титульный"/>
      <sheetName val="Исходные"/>
      <sheetName val="_парамет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B6" t="str">
            <v>Плановый расчет  обязательств по налогу на прибыль РСК для целей бухгалтерского учета</v>
          </cell>
        </row>
      </sheetData>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 val="Объекты"/>
      <sheetName val="Лист13"/>
      <sheetName val="См-2 Шатурс сети  проект работы"/>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свод по ЦФО"/>
      <sheetName val="свод по блокам"/>
      <sheetName val="свод по статьям"/>
      <sheetName val="ПУИ"/>
      <sheetName val="ПУИ (2)"/>
      <sheetName val="ПУИ (3)"/>
    </sheetNames>
    <sheetDataSet>
      <sheetData sheetId="0"/>
      <sheetData sheetId="1">
        <row r="425">
          <cell r="G425">
            <v>76522160738.76001</v>
          </cell>
        </row>
      </sheetData>
      <sheetData sheetId="2"/>
      <sheetData sheetId="3">
        <row r="14">
          <cell r="H14">
            <v>2085977796.3099999</v>
          </cell>
        </row>
      </sheetData>
      <sheetData sheetId="4">
        <row r="4">
          <cell r="J4" t="str">
            <v>2014 год (к 2012 году)</v>
          </cell>
        </row>
      </sheetData>
      <sheetData sheetId="5">
        <row r="26">
          <cell r="I26">
            <v>142281.78807751555</v>
          </cell>
        </row>
      </sheetData>
      <sheetData sheetId="6">
        <row r="26">
          <cell r="I26">
            <v>142281.78807751555</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ГП"/>
      <sheetName val="ИтПрямые"/>
      <sheetName val="ИтЭСК"/>
      <sheetName val="ИтТранзит"/>
      <sheetName val="Итого"/>
      <sheetName val="Разногласия"/>
      <sheetName val="ЭСК РЭ"/>
      <sheetName val="ДЭС"/>
      <sheetName val="Нижнов"/>
      <sheetName val="Восток"/>
      <sheetName val="ВостокРСМ"/>
      <sheetName val="ВостокТаг"/>
      <sheetName val="ЦЭСК"/>
      <sheetName val="Рус"/>
      <sheetName val="Русресурс"/>
      <sheetName val="Марэм"/>
      <sheetName val="Геом"/>
      <sheetName val="Югруси"/>
      <sheetName val="НЗСП"/>
      <sheetName val="ДЭ"/>
      <sheetName val="Сбыт1"/>
      <sheetName val="Сбыт2"/>
      <sheetName val="ГТТЭЦ"/>
      <sheetName val="Прямой2"/>
      <sheetName val="Прямой3"/>
      <sheetName val="Прямой4"/>
      <sheetName val="Прямой5"/>
      <sheetName val="Расходы"/>
      <sheetName val="ССО"/>
      <sheetName val="БПподРСТ"/>
      <sheetName val="энергия"/>
      <sheetName val="мощность"/>
    </sheetNames>
    <sheetDataSet>
      <sheetData sheetId="0">
        <row r="7">
          <cell r="Q7">
            <v>689.72000000000014</v>
          </cell>
        </row>
        <row r="9">
          <cell r="Q9">
            <v>139.06999999999996</v>
          </cell>
        </row>
        <row r="11">
          <cell r="Q11">
            <v>1159.1300000000003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НП-2-12-П"/>
      <sheetName val="расчет тарифов"/>
      <sheetName val="план 2000"/>
      <sheetName val="жилой фонд"/>
      <sheetName val="Классиф_"/>
      <sheetName val="Работы "/>
      <sheetName val="t_Настройки"/>
      <sheetName val="Скорр_АБП_на 2009г_Тамбовэнерго"/>
      <sheetName val="3оос_новая"/>
      <sheetName val="гл.инженера ПМЭС"/>
      <sheetName val="Параметры"/>
      <sheetName val="ПРОГНОЗ_1"/>
      <sheetName val="2РЗ"/>
      <sheetName val="3конф"/>
      <sheetName val=""/>
      <sheetName val="БФ-2-5-П"/>
      <sheetName val="Закупки центр"/>
      <sheetName val="рбп"/>
      <sheetName val="пс рек"/>
      <sheetName val="ПВР_9"/>
      <sheetName val="лэп нов"/>
      <sheetName val="Source"/>
      <sheetName val="Олимпстрой декабрь 2010"/>
      <sheetName val="ПП"/>
      <sheetName val="шапка"/>
      <sheetName val="уф-61"/>
      <sheetName val="Set"/>
      <sheetName val="Свод"/>
      <sheetName val="Поставщики и субподрядчики"/>
      <sheetName val="Исходные данные"/>
      <sheetName val="Регионы"/>
      <sheetName val="SHPZ"/>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pred"/>
      <sheetName val="Регионы"/>
      <sheetName val="ИТ-бюджет"/>
      <sheetName val="АНАЛИТ"/>
      <sheetName val="Исходные"/>
      <sheetName val="РАСЧЕ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гл.инженера ПМЭС"/>
      <sheetName val="списание СВП 2010г"/>
      <sheetName val="Лист1"/>
      <sheetName val="Настройки"/>
      <sheetName val="ПС"/>
      <sheetName val="ИТОГИ  по Н,Р,Э,Q"/>
      <sheetName val="Настр"/>
      <sheetName val="Balance"/>
      <sheetName val="июнь9"/>
      <sheetName val="Списки"/>
      <sheetName val="sapactivexlhiddensheet"/>
      <sheetName val="эл.энергия"/>
      <sheetName val="Параметры"/>
      <sheetName val="УЗ-10"/>
      <sheetName val="УФ-28"/>
      <sheetName val="план_2000-31"/>
      <sheetName val="план_2000-21"/>
      <sheetName val="план_20001"/>
      <sheetName val="расчет_тарифов1"/>
      <sheetName val="Ф-2_(для_АО-энерго)1"/>
      <sheetName val="НВВ_утв_тарифы1"/>
      <sheetName val="Исходные_данные_и_свод_тарифов1"/>
      <sheetName val="т__1_12_1"/>
      <sheetName val="план_2000-3"/>
      <sheetName val="план_2000-2"/>
      <sheetName val="план_2000"/>
      <sheetName val="расчет_тарифов"/>
      <sheetName val="Ф-2_(для_АО-энерго)"/>
      <sheetName val="НВВ_утв_тарифы"/>
      <sheetName val="Исходные_данные_и_свод_тарифов"/>
      <sheetName val="т__1_12_"/>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Т12"/>
      <sheetName val="трансформация"/>
      <sheetName val="пер-вл"/>
      <sheetName val="Баланс по ТЭЦ-1"/>
      <sheetName val="Заголовок"/>
      <sheetName val="t_Настройки"/>
      <sheetName val="P2.1"/>
      <sheetName val="P2.2"/>
      <sheetName val="Data"/>
      <sheetName val="Лист13"/>
      <sheetName val="16"/>
      <sheetName val="0"/>
      <sheetName val="10"/>
      <sheetName val="11"/>
      <sheetName val="12"/>
      <sheetName val="13"/>
      <sheetName val="14"/>
      <sheetName val="15"/>
      <sheetName val="17.1"/>
      <sheetName val="17"/>
      <sheetName val="18"/>
      <sheetName val="19"/>
      <sheetName val="20"/>
      <sheetName val="21"/>
      <sheetName val="22"/>
      <sheetName val="23"/>
      <sheetName val="24.1"/>
      <sheetName val="24"/>
      <sheetName val="25"/>
      <sheetName val="26"/>
      <sheetName val="27"/>
      <sheetName val="28"/>
      <sheetName val="29"/>
      <sheetName val="2"/>
      <sheetName val="3"/>
      <sheetName val="4.1"/>
      <sheetName val="4"/>
      <sheetName val="5"/>
      <sheetName val="6"/>
      <sheetName val="8"/>
      <sheetName val="9"/>
      <sheetName val="схема коэф-тов"/>
      <sheetName val="кварталы"/>
      <sheetName val="FST5"/>
      <sheetName val="план_2000-32"/>
      <sheetName val="план_2000-22"/>
      <sheetName val="план_20002"/>
      <sheetName val="расчет_тарифов2"/>
      <sheetName val="НВВ_утв_тарифы2"/>
      <sheetName val="Ф-2_(для_АО-энерго)2"/>
      <sheetName val="Исходные_данные_и_свод_тарифов2"/>
      <sheetName val="По_Концерну_Эксп"/>
      <sheetName val="т__1_12_2"/>
      <sheetName val="гл_инженера_ПМЭС"/>
      <sheetName val="списание_СВП_2010г"/>
      <sheetName val="ИТОГИ__по_Н,Р,Э,Q"/>
      <sheetName val="эл_энергия"/>
      <sheetName val="услуги_непроизводств_"/>
      <sheetName val="другие_затраты_с-ст"/>
      <sheetName val="налоги_в_с-ст"/>
      <sheetName val="%_за_кредит"/>
      <sheetName val="поощрение_(дв)"/>
      <sheetName val="другие_из_прибыли"/>
      <sheetName val="Баланс_по_ТЭЦ-1"/>
      <sheetName val="P2_1"/>
      <sheetName val="P2_2"/>
      <sheetName val="схема_коэф-тов"/>
      <sheetName val="17_1"/>
      <sheetName val="24_1"/>
      <sheetName val="4_1"/>
      <sheetName val="план_2000-33"/>
      <sheetName val="план_2000-23"/>
      <sheetName val="план_20003"/>
      <sheetName val="расчет_тарифов3"/>
      <sheetName val="НВВ_утв_тарифы3"/>
      <sheetName val="Ф-2_(для_АО-энерго)3"/>
      <sheetName val="Исходные_данные_и_свод_тарифов3"/>
      <sheetName val="По_Концерну_Эксп1"/>
      <sheetName val="т__1_12_3"/>
      <sheetName val="гл_инженера_ПМЭС1"/>
      <sheetName val="списание_СВП_2010г1"/>
      <sheetName val="ИТОГИ__по_Н,Р,Э,Q1"/>
      <sheetName val="эл_энергия1"/>
      <sheetName val="услуги_непроизводств_1"/>
      <sheetName val="другие_затраты_с-ст1"/>
      <sheetName val="налоги_в_с-ст1"/>
      <sheetName val="%_за_кредит1"/>
      <sheetName val="поощрение_(дв)1"/>
      <sheetName val="другие_из_прибыли1"/>
      <sheetName val="Баланс_по_ТЭЦ-11"/>
      <sheetName val="P2_11"/>
      <sheetName val="P2_21"/>
      <sheetName val="схема_коэф-тов1"/>
      <sheetName val="17_11"/>
      <sheetName val="24_11"/>
      <sheetName val="4_11"/>
      <sheetName val="перекрестка"/>
      <sheetName val="протокол"/>
      <sheetName val="Гр5(о)"/>
      <sheetName val="план_2000-34"/>
      <sheetName val="план_2000-24"/>
      <sheetName val="план_20004"/>
      <sheetName val="расчет_тарифов4"/>
      <sheetName val="НВВ_утв_тарифы4"/>
      <sheetName val="Ф-2_(для_АО-энерго)4"/>
      <sheetName val="Исходные_данные_и_свод_тарифов4"/>
      <sheetName val="По_Концерну_Эксп2"/>
      <sheetName val="т__1_12_4"/>
      <sheetName val="гл_инженера_ПМЭС2"/>
      <sheetName val="списание_СВП_2010г2"/>
      <sheetName val="ИТОГИ__по_Н,Р,Э,Q2"/>
      <sheetName val="эл_энергия2"/>
      <sheetName val="услуги_непроизводств_2"/>
      <sheetName val="другие_затраты_с-ст2"/>
      <sheetName val="налоги_в_с-ст2"/>
      <sheetName val="%_за_кредит2"/>
      <sheetName val="поощрение_(дв)2"/>
      <sheetName val="другие_из_прибыли2"/>
      <sheetName val="Баланс_по_ТЭЦ-12"/>
      <sheetName val="P2_12"/>
      <sheetName val="P2_22"/>
      <sheetName val="план_2000-35"/>
      <sheetName val="план_2000-25"/>
      <sheetName val="план_20005"/>
      <sheetName val="расчет_тарифов5"/>
      <sheetName val="НВВ_утв_тарифы5"/>
      <sheetName val="Ф-2_(для_АО-энерго)5"/>
      <sheetName val="Исходные_данные_и_свод_тарифов5"/>
      <sheetName val="По_Концерну_Эксп3"/>
      <sheetName val="т__1_12_5"/>
      <sheetName val="гл_инженера_ПМЭС3"/>
      <sheetName val="списание_СВП_2010г3"/>
      <sheetName val="ИТОГИ__по_Н,Р,Э,Q3"/>
      <sheetName val="эл_энергия3"/>
      <sheetName val="услуги_непроизводств_3"/>
      <sheetName val="другие_затраты_с-ст3"/>
      <sheetName val="налоги_в_с-ст3"/>
      <sheetName val="%_за_кредит3"/>
      <sheetName val="поощрение_(дв)3"/>
      <sheetName val="другие_из_прибыли3"/>
      <sheetName val="Баланс_по_ТЭЦ-13"/>
      <sheetName val="P2_13"/>
      <sheetName val="P2_23"/>
      <sheetName val="план_2000-36"/>
      <sheetName val="план_2000-26"/>
      <sheetName val="план_20006"/>
      <sheetName val="расчет_тарифов6"/>
      <sheetName val="НВВ_утв_тарифы6"/>
      <sheetName val="Ф-2_(для_АО-энерго)6"/>
      <sheetName val="Исходные_данные_и_свод_тарифов6"/>
      <sheetName val="По_Концерну_Эксп4"/>
      <sheetName val="т__1_12_6"/>
      <sheetName val="гл_инженера_ПМЭС4"/>
      <sheetName val="списание_СВП_2010г4"/>
      <sheetName val="ИТОГИ__по_Н,Р,Э,Q4"/>
      <sheetName val="эл_энергия4"/>
      <sheetName val="услуги_непроизводств_4"/>
      <sheetName val="другие_затраты_с-ст4"/>
      <sheetName val="налоги_в_с-ст4"/>
      <sheetName val="%_за_кредит4"/>
      <sheetName val="поощрение_(дв)4"/>
      <sheetName val="другие_из_прибыли4"/>
      <sheetName val="Баланс_по_ТЭЦ-14"/>
      <sheetName val="P2_14"/>
      <sheetName val="P2_24"/>
      <sheetName val="Расчеты с потребителями"/>
      <sheetName val="смета2 проект. раб."/>
      <sheetName val="индекс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расчет тарифов"/>
      <sheetName val="жилой фонд"/>
      <sheetName val="ПРОГНОЗ_1"/>
      <sheetName val="Классиф_"/>
      <sheetName val="17.1"/>
      <sheetName val="17"/>
      <sheetName val="24"/>
      <sheetName val="25"/>
      <sheetName val="4"/>
      <sheetName val="5"/>
      <sheetName val="Ф-1 (для АО-энерго)"/>
      <sheetName val="Ф-2 (для АО-энерго)"/>
      <sheetName val="Справочники"/>
      <sheetName val="свод"/>
      <sheetName val="НВВ утв тарифы"/>
      <sheetName val="Работы "/>
      <sheetName val="2002(v1)"/>
      <sheetName val="план 2000"/>
      <sheetName val="Таблица А13"/>
      <sheetName val="ТехЭк"/>
      <sheetName val="3оос_новая"/>
      <sheetName val="См-2 Шатурс сети  проект работы"/>
      <sheetName val="эл ст"/>
      <sheetName val="НП-2-12-П"/>
      <sheetName val="Данные"/>
      <sheetName val="т-18-инвестиции"/>
      <sheetName val="t_настройки"/>
      <sheetName val="Расчеты с потребителями"/>
      <sheetName val="tehsheet"/>
      <sheetName val="Параметры"/>
      <sheetName val="1.1. нвв переход"/>
      <sheetName val="Лист2"/>
      <sheetName val="Исходные данные"/>
      <sheetName val="табл 1"/>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НВВ утв тарифы"/>
      <sheetName val="расчет тарифов"/>
      <sheetName val="Параметры"/>
      <sheetName val="Справочники"/>
      <sheetName val="Заголовок"/>
      <sheetName val="Макро"/>
      <sheetName val="Source"/>
      <sheetName val="пс рек"/>
      <sheetName val="ПВР_9"/>
      <sheetName val="лэп нов"/>
      <sheetName val="Олимпстрой декабрь 2010"/>
      <sheetName val="ПП"/>
      <sheetName val="Данные"/>
      <sheetName val="П-БР-2-2-П"/>
      <sheetName val="Скорр_АБП_на 2009г_Тамбовэнерго"/>
      <sheetName val="t_Настройки"/>
      <sheetName val="Служебный лист"/>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7">
          <cell r="L67">
            <v>12411</v>
          </cell>
        </row>
        <row r="68">
          <cell r="L68">
            <v>10835</v>
          </cell>
        </row>
        <row r="69">
          <cell r="L69">
            <v>1123</v>
          </cell>
        </row>
        <row r="70">
          <cell r="L70">
            <v>84</v>
          </cell>
        </row>
        <row r="72">
          <cell r="L72">
            <v>369</v>
          </cell>
        </row>
        <row r="78">
          <cell r="L78">
            <v>3204</v>
          </cell>
        </row>
        <row r="79">
          <cell r="L79">
            <v>2474</v>
          </cell>
        </row>
        <row r="80">
          <cell r="L80">
            <v>534</v>
          </cell>
        </row>
        <row r="81">
          <cell r="L81">
            <v>196</v>
          </cell>
        </row>
        <row r="86">
          <cell r="L86">
            <v>3730</v>
          </cell>
        </row>
        <row r="88">
          <cell r="L88">
            <v>3364</v>
          </cell>
        </row>
        <row r="90">
          <cell r="L90">
            <v>366</v>
          </cell>
        </row>
        <row r="94">
          <cell r="L94">
            <v>0</v>
          </cell>
        </row>
        <row r="96">
          <cell r="L9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оцен пояснит"/>
      <sheetName val="3оос_новая"/>
      <sheetName val="Таблица А13"/>
      <sheetName val="ТехЭк"/>
      <sheetName val="топография"/>
      <sheetName val="Исходные"/>
      <sheetName val="бф-2-8-п"/>
      <sheetName val="БФ-2-13-П"/>
      <sheetName val="t_настройки"/>
      <sheetName val="Пер-Вл"/>
      <sheetName val="Макро"/>
      <sheetName val="НП-2-12-П"/>
      <sheetName val="Данные"/>
      <sheetName val="База"/>
      <sheetName val="сведения"/>
      <sheetName val="main gate house"/>
      <sheetName val="Скорр_АБП_на 2009г_Тамбовэнерго"/>
      <sheetName val="合成単価作成・-bldg"/>
      <sheetName val="Curves"/>
      <sheetName val="Note"/>
      <sheetName val="Heads"/>
      <sheetName val="Dbase"/>
      <sheetName val="Tables"/>
      <sheetName val="Page 2"/>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s>
    <sheetDataSet>
      <sheetData sheetId="0" refreshError="1"/>
      <sheetData sheetId="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0</v>
          </cell>
        </row>
        <row r="51">
          <cell r="L51">
            <v>0</v>
          </cell>
        </row>
        <row r="56">
          <cell r="L56">
            <v>0</v>
          </cell>
        </row>
        <row r="66">
          <cell r="L66">
            <v>0</v>
          </cell>
        </row>
        <row r="77">
          <cell r="L77">
            <v>0</v>
          </cell>
        </row>
        <row r="85">
          <cell r="L85">
            <v>0</v>
          </cell>
        </row>
        <row r="93">
          <cell r="L93">
            <v>0</v>
          </cell>
        </row>
        <row r="95">
          <cell r="L95">
            <v>0</v>
          </cell>
        </row>
        <row r="99">
          <cell r="L99">
            <v>0</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гр.БП"/>
      <sheetName val="ИТ-бюджет"/>
      <sheetName val="Лист1"/>
      <sheetName val="Титульный лист"/>
      <sheetName val="ИТОГИ  по Н,Р,Э,Q"/>
      <sheetName val="план 2000"/>
      <sheetName val="Гр5(о)"/>
    </sheetNames>
    <sheetDataSet>
      <sheetData sheetId="0" refreshError="1"/>
      <sheetData sheetId="1" refreshError="1">
        <row r="5">
          <cell r="L5">
            <v>93</v>
          </cell>
        </row>
        <row r="6">
          <cell r="L6">
            <v>93</v>
          </cell>
        </row>
        <row r="8">
          <cell r="L8">
            <v>12</v>
          </cell>
        </row>
        <row r="9">
          <cell r="L9">
            <v>56</v>
          </cell>
        </row>
        <row r="10">
          <cell r="L10">
            <v>15</v>
          </cell>
        </row>
        <row r="11">
          <cell r="L11">
            <v>10</v>
          </cell>
        </row>
        <row r="18">
          <cell r="L18">
            <v>0</v>
          </cell>
        </row>
        <row r="27">
          <cell r="L27">
            <v>0</v>
          </cell>
        </row>
        <row r="30">
          <cell r="L30">
            <v>0</v>
          </cell>
        </row>
        <row r="38">
          <cell r="L38">
            <v>0</v>
          </cell>
        </row>
        <row r="46">
          <cell r="L46">
            <v>23977</v>
          </cell>
        </row>
        <row r="51">
          <cell r="L51">
            <v>23416</v>
          </cell>
        </row>
        <row r="54">
          <cell r="L54">
            <v>23416</v>
          </cell>
        </row>
        <row r="55">
          <cell r="L55">
            <v>386</v>
          </cell>
        </row>
        <row r="56">
          <cell r="L56">
            <v>175</v>
          </cell>
        </row>
        <row r="58">
          <cell r="L58">
            <v>175</v>
          </cell>
        </row>
        <row r="66">
          <cell r="L66">
            <v>12411</v>
          </cell>
        </row>
        <row r="67">
          <cell r="L67">
            <v>10835</v>
          </cell>
        </row>
        <row r="68">
          <cell r="L68">
            <v>1123</v>
          </cell>
        </row>
        <row r="69">
          <cell r="L69">
            <v>84</v>
          </cell>
        </row>
        <row r="71">
          <cell r="L71">
            <v>369</v>
          </cell>
        </row>
        <row r="77">
          <cell r="L77">
            <v>3204</v>
          </cell>
        </row>
        <row r="78">
          <cell r="L78">
            <v>2474</v>
          </cell>
        </row>
        <row r="79">
          <cell r="L79">
            <v>534</v>
          </cell>
        </row>
        <row r="80">
          <cell r="L80">
            <v>196</v>
          </cell>
        </row>
        <row r="85">
          <cell r="L85">
            <v>3730</v>
          </cell>
        </row>
        <row r="87">
          <cell r="L87">
            <v>3364</v>
          </cell>
        </row>
        <row r="89">
          <cell r="L89">
            <v>366</v>
          </cell>
        </row>
        <row r="93">
          <cell r="L93">
            <v>0</v>
          </cell>
        </row>
        <row r="95">
          <cell r="L95">
            <v>0</v>
          </cell>
        </row>
      </sheetData>
      <sheetData sheetId="2" refreshError="1"/>
      <sheetData sheetId="3" refreshError="1"/>
      <sheetData sheetId="4" refreshError="1"/>
      <sheetData sheetId="5" refreshError="1"/>
      <sheetData sheetId="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Данные"/>
      <sheetName val="Работы "/>
      <sheetName val="табл 1"/>
      <sheetName val="жилой фонд"/>
      <sheetName val="Лист13"/>
      <sheetName val="Регионы"/>
      <sheetName val="НП-2-12-П"/>
      <sheetName val="Контрагенты"/>
      <sheetName val="ИТ-бюджет"/>
      <sheetName val="план 2000"/>
      <sheetName val="исх данные"/>
      <sheetName val="Службы"/>
      <sheetName val="Справочник"/>
      <sheetName val="Т12"/>
      <sheetName val="2007"/>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Справочни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Регионы"/>
      <sheetName val="ИТ-бюджет"/>
      <sheetName val="Лист1"/>
      <sheetName val="план 2000"/>
      <sheetName val="Лист3"/>
      <sheetName val="табл 1"/>
      <sheetName val="жилой фонд"/>
      <sheetName val="2002(v2)"/>
      <sheetName val="2002(v1)"/>
      <sheetName val="Лист13"/>
      <sheetName val="Работы "/>
      <sheetName val="навигация"/>
      <sheetName val="Т12"/>
      <sheetName val="ТО"/>
      <sheetName val="трансформация"/>
      <sheetName val="01"/>
      <sheetName val="гл.инженера ПМЭС"/>
      <sheetName val="списание СВП 2010г"/>
      <sheetName val="For Bezik Стратег-1130-июль"/>
      <sheetName val="на 1 тут"/>
      <sheetName val="Справочник подразделений"/>
      <sheetName val="Справочно"/>
      <sheetName val="ШР700"/>
      <sheetName val="ис.смета"/>
      <sheetName val="Настройки"/>
      <sheetName val="Гр5(о)"/>
      <sheetName val="Службы"/>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ow r="3">
          <cell r="B3">
            <v>1990</v>
          </cell>
        </row>
      </sheetData>
      <sheetData sheetId="44"/>
      <sheetData sheetId="45"/>
      <sheetData sheetId="46"/>
      <sheetData sheetId="47"/>
      <sheetData sheetId="48"/>
      <sheetData sheetId="49"/>
      <sheetData sheetId="50"/>
      <sheetData sheetId="5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sheetName val="Эталонная НВВ"/>
      <sheetName val="прил 2_РАСЧЕТ эталон затрат"/>
      <sheetName val="прил 3_Заем средства"/>
      <sheetName val="прил 4_РСД"/>
      <sheetName val="прил 5_сбытовые надбавки"/>
      <sheetName val="РПП"/>
      <sheetName val="население"/>
      <sheetName val="Точки поставки"/>
      <sheetName val="Нормативы"/>
      <sheetName val="Экон обос расходы"/>
      <sheetName val="тбр по СН 2017"/>
      <sheetName val="Группы масштабности"/>
      <sheetName val="ТБР 2018"/>
      <sheetName val="Выручка на баланс 2017"/>
      <sheetName val="ТБР_2017_насел"/>
      <sheetName val="выручка 2017_ожид"/>
      <sheetName val="Потери 2017 ожид"/>
      <sheetName val="баланс 2018"/>
      <sheetName val="2018_НВВ (новые МУ)"/>
      <sheetName val="2018_НВВ"/>
      <sheetName val="Лист3"/>
      <sheetName val="ПО_ожид 2017"/>
      <sheetName val="ПО_2018"/>
      <sheetName val="прогноз ОРЭМ"/>
      <sheetName val="ОРЭМ_2018"/>
      <sheetName val="ФФ"/>
      <sheetName val="передача ЭРЭС"/>
      <sheetName val="Лист1"/>
      <sheetName val="НВВ"/>
      <sheetName val="население_2018"/>
    </sheetNames>
    <sheetDataSet>
      <sheetData sheetId="0"/>
      <sheetData sheetId="1"/>
      <sheetData sheetId="2"/>
      <sheetData sheetId="3"/>
      <sheetData sheetId="4"/>
      <sheetData sheetId="5">
        <row r="38">
          <cell r="J38">
            <v>72669.416120532565</v>
          </cell>
          <cell r="P38">
            <v>58135.532896426055</v>
          </cell>
        </row>
        <row r="39">
          <cell r="J39">
            <v>72410.659039365361</v>
          </cell>
          <cell r="P39">
            <v>57928.527231492291</v>
          </cell>
        </row>
        <row r="41">
          <cell r="J41">
            <v>258.75708116720836</v>
          </cell>
          <cell r="P41">
            <v>207.0056649337667</v>
          </cell>
        </row>
        <row r="45">
          <cell r="J45">
            <v>3013.6040529022371</v>
          </cell>
          <cell r="P45">
            <v>3013.6040529022371</v>
          </cell>
        </row>
        <row r="52">
          <cell r="J52">
            <v>38655.254031817152</v>
          </cell>
          <cell r="P52">
            <v>38655.254031817152</v>
          </cell>
        </row>
        <row r="58">
          <cell r="J58">
            <v>75973.381116145378</v>
          </cell>
          <cell r="P58">
            <v>75973.381116145378</v>
          </cell>
        </row>
        <row r="59">
          <cell r="J59">
            <v>75700.312181888541</v>
          </cell>
          <cell r="P59">
            <v>75700.312181888541</v>
          </cell>
        </row>
        <row r="61">
          <cell r="J61">
            <v>273.06893425684223</v>
          </cell>
          <cell r="P61">
            <v>273.06893425684223</v>
          </cell>
        </row>
        <row r="65">
          <cell r="L65">
            <v>3184.3197345830599</v>
          </cell>
          <cell r="P65">
            <v>3184.3197345830599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R15" sqref="R15"/>
    </sheetView>
  </sheetViews>
  <sheetFormatPr defaultRowHeight="15" outlineLevelCol="1"/>
  <cols>
    <col min="1" max="1" width="4.140625" customWidth="1"/>
    <col min="2" max="2" width="26.7109375" customWidth="1"/>
    <col min="3" max="6" width="20" hidden="1" customWidth="1" outlineLevel="1"/>
    <col min="7" max="7" width="20" customWidth="1" collapsed="1"/>
    <col min="8" max="8" width="19" customWidth="1"/>
  </cols>
  <sheetData>
    <row r="1" spans="1:8" ht="49.5" customHeight="1">
      <c r="A1" s="105" t="s">
        <v>39</v>
      </c>
      <c r="B1" s="105"/>
      <c r="C1" s="105"/>
      <c r="D1" s="105"/>
      <c r="E1" s="105"/>
      <c r="F1" s="105"/>
      <c r="G1" s="105"/>
      <c r="H1" s="105"/>
    </row>
    <row r="2" spans="1:8" ht="18.75">
      <c r="A2" s="14"/>
    </row>
    <row r="3" spans="1:8" s="11" customFormat="1" ht="22.5" customHeight="1">
      <c r="A3" s="106" t="s">
        <v>29</v>
      </c>
      <c r="B3" s="107" t="s">
        <v>30</v>
      </c>
      <c r="C3" s="108" t="s">
        <v>26</v>
      </c>
      <c r="D3" s="108"/>
      <c r="E3" s="108" t="s">
        <v>31</v>
      </c>
      <c r="F3" s="108"/>
      <c r="G3" s="108" t="s">
        <v>32</v>
      </c>
      <c r="H3" s="108"/>
    </row>
    <row r="4" spans="1:8" ht="78.75" customHeight="1">
      <c r="A4" s="106"/>
      <c r="B4" s="107"/>
      <c r="C4" s="15" t="s">
        <v>33</v>
      </c>
      <c r="D4" s="15" t="s">
        <v>34</v>
      </c>
      <c r="E4" s="15" t="s">
        <v>33</v>
      </c>
      <c r="F4" s="15" t="s">
        <v>34</v>
      </c>
      <c r="G4" s="15" t="s">
        <v>33</v>
      </c>
      <c r="H4" s="15" t="s">
        <v>34</v>
      </c>
    </row>
    <row r="5" spans="1:8" s="11" customFormat="1" ht="26.25" customHeight="1">
      <c r="A5" s="17">
        <v>1</v>
      </c>
      <c r="B5" s="18" t="s">
        <v>0</v>
      </c>
      <c r="C5" s="25">
        <v>0.20403996205457664</v>
      </c>
      <c r="D5" s="26">
        <f>C5*1</f>
        <v>0.20403996205457664</v>
      </c>
      <c r="E5" s="25">
        <v>0.60199999999999998</v>
      </c>
      <c r="F5" s="26">
        <f>E5*1</f>
        <v>0.60199999999999998</v>
      </c>
      <c r="G5" s="20">
        <f>'[136]прил 5_сбытовые надбавки'!P52/'[136]прил 5_сбытовые надбавки'!J52</f>
        <v>1</v>
      </c>
      <c r="H5" s="26">
        <f>G5*1</f>
        <v>1</v>
      </c>
    </row>
    <row r="6" spans="1:8" s="11" customFormat="1">
      <c r="A6" s="17">
        <v>2</v>
      </c>
      <c r="B6" s="18" t="s">
        <v>1</v>
      </c>
      <c r="C6" s="20">
        <v>0.6</v>
      </c>
      <c r="D6" s="26">
        <f t="shared" ref="D6:F10" si="0">C6*1</f>
        <v>0.6</v>
      </c>
      <c r="E6" s="20">
        <f>'[136]прил 5_сбытовые надбавки'!P38/'[136]прил 5_сбытовые надбавки'!J38</f>
        <v>0.8</v>
      </c>
      <c r="F6" s="26">
        <f t="shared" si="0"/>
        <v>0.8</v>
      </c>
      <c r="G6" s="20">
        <f>'[136]прил 5_сбытовые надбавки'!P58/'[136]прил 5_сбытовые надбавки'!J58</f>
        <v>1</v>
      </c>
      <c r="H6" s="26">
        <f>G6*1</f>
        <v>1</v>
      </c>
    </row>
    <row r="7" spans="1:8" s="16" customFormat="1">
      <c r="A7" s="13"/>
      <c r="B7" s="19" t="s">
        <v>2</v>
      </c>
      <c r="C7" s="21">
        <f>C5</f>
        <v>0.20403996205457664</v>
      </c>
      <c r="D7" s="27">
        <f t="shared" si="0"/>
        <v>0.20403996205457664</v>
      </c>
      <c r="E7" s="21">
        <f>'[136]прил 5_сбытовые надбавки'!P39/'[136]прил 5_сбытовые надбавки'!J39</f>
        <v>0.8</v>
      </c>
      <c r="F7" s="27">
        <f t="shared" si="0"/>
        <v>0.8</v>
      </c>
      <c r="G7" s="21">
        <f>'[136]прил 5_сбытовые надбавки'!P59/'[136]прил 5_сбытовые надбавки'!J59</f>
        <v>1</v>
      </c>
      <c r="H7" s="27">
        <f>G7*1</f>
        <v>1</v>
      </c>
    </row>
    <row r="8" spans="1:8" s="16" customFormat="1">
      <c r="A8" s="13"/>
      <c r="B8" s="19" t="s">
        <v>3</v>
      </c>
      <c r="C8" s="21">
        <v>0.6</v>
      </c>
      <c r="D8" s="27">
        <f t="shared" si="0"/>
        <v>0.6</v>
      </c>
      <c r="E8" s="21">
        <f>'[136]прил 5_сбытовые надбавки'!P41/'[136]прил 5_сбытовые надбавки'!J41</f>
        <v>0.8</v>
      </c>
      <c r="F8" s="27">
        <f t="shared" si="0"/>
        <v>0.8</v>
      </c>
      <c r="G8" s="21">
        <f>'[136]прил 5_сбытовые надбавки'!P61/'[136]прил 5_сбытовые надбавки'!J61</f>
        <v>1</v>
      </c>
      <c r="H8" s="27">
        <f>G8*1</f>
        <v>1</v>
      </c>
    </row>
    <row r="9" spans="1:8" s="16" customFormat="1">
      <c r="A9" s="13"/>
      <c r="B9" s="19" t="s">
        <v>4</v>
      </c>
      <c r="C9" s="21"/>
      <c r="D9" s="27"/>
      <c r="E9" s="21"/>
      <c r="F9" s="27"/>
      <c r="G9" s="21"/>
      <c r="H9" s="27"/>
    </row>
    <row r="10" spans="1:8" s="11" customFormat="1">
      <c r="A10" s="17">
        <v>3</v>
      </c>
      <c r="B10" s="18" t="s">
        <v>5</v>
      </c>
      <c r="C10" s="20">
        <v>0.5</v>
      </c>
      <c r="D10" s="26">
        <f>C10*1</f>
        <v>0.5</v>
      </c>
      <c r="E10" s="20">
        <f>'[136]прил 5_сбытовые надбавки'!P45/'[136]прил 5_сбытовые надбавки'!J45</f>
        <v>1</v>
      </c>
      <c r="F10" s="26">
        <f t="shared" si="0"/>
        <v>1</v>
      </c>
      <c r="G10" s="20">
        <f>'[136]прил 5_сбытовые надбавки'!P65/'[136]прил 5_сбытовые надбавки'!L65</f>
        <v>1</v>
      </c>
      <c r="H10" s="26">
        <f>G10*1</f>
        <v>1</v>
      </c>
    </row>
    <row r="11" spans="1:8" s="16" customFormat="1" ht="28.5" hidden="1">
      <c r="A11" s="19"/>
      <c r="B11" s="18" t="s">
        <v>37</v>
      </c>
      <c r="C11" s="20"/>
      <c r="D11" s="22"/>
      <c r="E11" s="20"/>
      <c r="F11" s="22"/>
      <c r="G11" s="20"/>
      <c r="H11" s="22"/>
    </row>
    <row r="12" spans="1:8" ht="28.5" hidden="1">
      <c r="B12" s="18" t="s">
        <v>38</v>
      </c>
      <c r="C12" s="10"/>
      <c r="D12" s="10"/>
      <c r="E12" s="10"/>
      <c r="F12" s="10"/>
      <c r="G12" s="10"/>
      <c r="H12" s="10"/>
    </row>
    <row r="16" spans="1:8" hidden="1">
      <c r="B16" s="104"/>
      <c r="C16" s="104" t="s">
        <v>26</v>
      </c>
      <c r="D16" s="104"/>
    </row>
    <row r="17" spans="2:4" hidden="1">
      <c r="B17" s="104"/>
      <c r="C17" s="23" t="s">
        <v>6</v>
      </c>
      <c r="D17" s="23" t="s">
        <v>7</v>
      </c>
    </row>
    <row r="18" spans="2:4" hidden="1">
      <c r="B18" s="18" t="s">
        <v>0</v>
      </c>
      <c r="C18" s="24" t="e">
        <f>#REF!*1000</f>
        <v>#REF!</v>
      </c>
      <c r="D18" s="24" t="e">
        <f>#REF!*1000</f>
        <v>#REF!</v>
      </c>
    </row>
    <row r="19" spans="2:4" hidden="1">
      <c r="B19" s="18" t="s">
        <v>1</v>
      </c>
      <c r="C19" s="24"/>
      <c r="D19" s="24"/>
    </row>
    <row r="20" spans="2:4" hidden="1">
      <c r="B20" s="19" t="s">
        <v>2</v>
      </c>
      <c r="C20" s="24" t="e">
        <f>#REF!*1000</f>
        <v>#REF!</v>
      </c>
      <c r="D20" s="24" t="e">
        <f>#REF!*1000</f>
        <v>#REF!</v>
      </c>
    </row>
    <row r="21" spans="2:4" hidden="1">
      <c r="B21" s="19" t="s">
        <v>3</v>
      </c>
      <c r="C21" s="9" t="e">
        <f>#REF!*1000</f>
        <v>#REF!</v>
      </c>
      <c r="D21" s="9" t="e">
        <f>#REF!*1000</f>
        <v>#REF!</v>
      </c>
    </row>
    <row r="22" spans="2:4" hidden="1">
      <c r="B22" s="19" t="s">
        <v>4</v>
      </c>
      <c r="C22" s="9"/>
      <c r="D22" s="9"/>
    </row>
    <row r="23" spans="2:4" hidden="1">
      <c r="B23" s="18" t="s">
        <v>5</v>
      </c>
      <c r="C23" s="9" t="e">
        <f>#REF!*1000</f>
        <v>#REF!</v>
      </c>
      <c r="D23" s="9" t="e">
        <f>#REF!*1000</f>
        <v>#REF!</v>
      </c>
    </row>
  </sheetData>
  <mergeCells count="8">
    <mergeCell ref="C16:D16"/>
    <mergeCell ref="B16:B17"/>
    <mergeCell ref="A1:H1"/>
    <mergeCell ref="A3:A4"/>
    <mergeCell ref="B3:B4"/>
    <mergeCell ref="C3:D3"/>
    <mergeCell ref="E3:F3"/>
    <mergeCell ref="G3:H3"/>
  </mergeCells>
  <pageMargins left="0.70866141732283472" right="0"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topLeftCell="A133" workbookViewId="0">
      <selection activeCell="I20" sqref="I20"/>
    </sheetView>
  </sheetViews>
  <sheetFormatPr defaultRowHeight="12.75"/>
  <cols>
    <col min="1" max="1" width="6.28515625" style="80" bestFit="1" customWidth="1"/>
    <col min="2" max="2" width="40.5703125" style="80" customWidth="1"/>
    <col min="3" max="3" width="12.85546875" style="80" customWidth="1"/>
    <col min="4" max="5" width="13.7109375" style="80" hidden="1" customWidth="1"/>
    <col min="6" max="9" width="13.7109375" style="80" customWidth="1"/>
    <col min="10" max="11" width="10" style="80" bestFit="1" customWidth="1"/>
    <col min="12" max="16384" width="9.140625" style="80"/>
  </cols>
  <sheetData>
    <row r="1" spans="1:9" ht="14.25" customHeight="1">
      <c r="A1" s="109" t="s">
        <v>143</v>
      </c>
      <c r="B1" s="109"/>
      <c r="C1" s="109"/>
      <c r="D1" s="109"/>
      <c r="E1" s="109"/>
      <c r="F1" s="109"/>
      <c r="G1" s="109"/>
      <c r="H1" s="109"/>
      <c r="I1" s="109"/>
    </row>
    <row r="2" spans="1:9" ht="14.25" customHeight="1">
      <c r="A2" s="109" t="s">
        <v>144</v>
      </c>
      <c r="B2" s="109"/>
      <c r="C2" s="109"/>
      <c r="D2" s="109"/>
      <c r="E2" s="109"/>
      <c r="F2" s="109"/>
      <c r="G2" s="109"/>
      <c r="H2" s="109"/>
      <c r="I2" s="109"/>
    </row>
    <row r="3" spans="1:9" ht="14.25" customHeight="1">
      <c r="A3" s="109" t="s">
        <v>235</v>
      </c>
      <c r="B3" s="109"/>
      <c r="C3" s="109"/>
      <c r="D3" s="109"/>
      <c r="E3" s="109"/>
      <c r="F3" s="109"/>
      <c r="G3" s="109"/>
      <c r="H3" s="109"/>
      <c r="I3" s="109"/>
    </row>
    <row r="4" spans="1:9" ht="14.25" customHeight="1">
      <c r="A4" s="109" t="s">
        <v>145</v>
      </c>
      <c r="B4" s="109"/>
      <c r="C4" s="109"/>
      <c r="D4" s="109"/>
      <c r="E4" s="109"/>
      <c r="F4" s="109"/>
      <c r="G4" s="109"/>
      <c r="H4" s="109"/>
      <c r="I4" s="109"/>
    </row>
    <row r="6" spans="1:9" ht="14.25" customHeight="1">
      <c r="A6" s="109" t="s">
        <v>146</v>
      </c>
      <c r="B6" s="109"/>
      <c r="C6" s="109"/>
      <c r="D6" s="109"/>
      <c r="E6" s="109"/>
      <c r="F6" s="109"/>
      <c r="G6" s="109"/>
      <c r="H6" s="109"/>
      <c r="I6" s="109"/>
    </row>
    <row r="8" spans="1:9">
      <c r="B8" s="81" t="s">
        <v>62</v>
      </c>
      <c r="C8" s="138" t="s">
        <v>147</v>
      </c>
      <c r="D8" s="138"/>
      <c r="E8" s="138"/>
      <c r="F8" s="138"/>
      <c r="G8" s="138"/>
      <c r="H8" s="138"/>
    </row>
    <row r="9" spans="1:9">
      <c r="B9" s="81"/>
      <c r="C9" s="81"/>
      <c r="D9" s="81"/>
      <c r="E9" s="81"/>
      <c r="F9" s="81"/>
      <c r="G9" s="81"/>
      <c r="H9" s="81"/>
    </row>
    <row r="10" spans="1:9" ht="12.75" customHeight="1">
      <c r="B10" s="81" t="s">
        <v>63</v>
      </c>
      <c r="C10" s="138" t="s">
        <v>148</v>
      </c>
      <c r="D10" s="138"/>
      <c r="E10" s="138"/>
      <c r="F10" s="138"/>
      <c r="G10" s="138"/>
      <c r="H10" s="138"/>
    </row>
    <row r="11" spans="1:9">
      <c r="B11" s="81"/>
      <c r="C11" s="81"/>
      <c r="D11" s="81"/>
      <c r="E11" s="81"/>
      <c r="F11" s="81"/>
      <c r="G11" s="81"/>
      <c r="H11" s="81"/>
    </row>
    <row r="12" spans="1:9" ht="12.75" customHeight="1">
      <c r="B12" s="81" t="s">
        <v>64</v>
      </c>
      <c r="C12" s="138" t="s">
        <v>149</v>
      </c>
      <c r="D12" s="138"/>
      <c r="E12" s="138"/>
      <c r="F12" s="138"/>
      <c r="G12" s="138"/>
      <c r="H12" s="138"/>
    </row>
    <row r="13" spans="1:9">
      <c r="B13" s="81"/>
      <c r="C13" s="81"/>
      <c r="D13" s="81"/>
      <c r="E13" s="81"/>
      <c r="F13" s="81"/>
      <c r="G13" s="81"/>
      <c r="H13" s="81"/>
    </row>
    <row r="14" spans="1:9" ht="12.75" customHeight="1">
      <c r="B14" s="81" t="s">
        <v>65</v>
      </c>
      <c r="C14" s="138" t="s">
        <v>149</v>
      </c>
      <c r="D14" s="138"/>
      <c r="E14" s="138"/>
      <c r="F14" s="138"/>
      <c r="G14" s="138"/>
      <c r="H14" s="138"/>
    </row>
    <row r="15" spans="1:9">
      <c r="B15" s="81"/>
      <c r="C15" s="81"/>
      <c r="D15" s="81"/>
      <c r="E15" s="81"/>
      <c r="F15" s="81"/>
      <c r="G15" s="81"/>
      <c r="H15" s="81"/>
    </row>
    <row r="16" spans="1:9">
      <c r="B16" s="81" t="s">
        <v>66</v>
      </c>
      <c r="C16" s="138">
        <v>7536066430</v>
      </c>
      <c r="D16" s="138"/>
      <c r="E16" s="138"/>
      <c r="F16" s="138"/>
      <c r="G16" s="138"/>
      <c r="H16" s="138"/>
    </row>
    <row r="17" spans="1:9">
      <c r="B17" s="81"/>
      <c r="C17" s="81"/>
      <c r="D17" s="81"/>
      <c r="E17" s="81"/>
      <c r="F17" s="81"/>
      <c r="G17" s="81"/>
      <c r="H17" s="81"/>
    </row>
    <row r="18" spans="1:9">
      <c r="B18" s="81" t="s">
        <v>67</v>
      </c>
      <c r="C18" s="139">
        <v>753601001</v>
      </c>
      <c r="D18" s="140"/>
      <c r="E18" s="140"/>
      <c r="F18" s="140"/>
      <c r="G18" s="140"/>
      <c r="H18" s="140"/>
    </row>
    <row r="19" spans="1:9">
      <c r="B19" s="81"/>
      <c r="C19" s="81"/>
      <c r="D19" s="81"/>
      <c r="E19" s="81"/>
      <c r="F19" s="81"/>
      <c r="G19" s="81"/>
      <c r="H19" s="81"/>
    </row>
    <row r="20" spans="1:9" ht="12.75" customHeight="1">
      <c r="B20" s="81" t="s">
        <v>68</v>
      </c>
      <c r="C20" s="138" t="s">
        <v>150</v>
      </c>
      <c r="D20" s="138"/>
      <c r="E20" s="138"/>
      <c r="F20" s="138"/>
      <c r="G20" s="138"/>
      <c r="H20" s="138"/>
    </row>
    <row r="21" spans="1:9">
      <c r="B21" s="81"/>
      <c r="C21" s="138"/>
      <c r="D21" s="138"/>
      <c r="E21" s="138"/>
      <c r="F21" s="138"/>
      <c r="G21" s="138"/>
      <c r="H21" s="138"/>
    </row>
    <row r="22" spans="1:9" ht="12.75" customHeight="1">
      <c r="B22" s="81" t="s">
        <v>69</v>
      </c>
      <c r="C22" s="138" t="s">
        <v>151</v>
      </c>
      <c r="D22" s="138"/>
      <c r="E22" s="138"/>
      <c r="F22" s="138"/>
      <c r="G22" s="138"/>
      <c r="H22" s="138"/>
    </row>
    <row r="23" spans="1:9">
      <c r="B23" s="81"/>
      <c r="C23" s="81"/>
      <c r="D23" s="81"/>
      <c r="E23" s="81"/>
      <c r="F23" s="81"/>
      <c r="G23" s="81"/>
      <c r="H23" s="81"/>
    </row>
    <row r="24" spans="1:9" ht="12.75" customHeight="1">
      <c r="B24" s="81" t="s">
        <v>70</v>
      </c>
      <c r="C24" s="138" t="s">
        <v>229</v>
      </c>
      <c r="D24" s="138"/>
      <c r="E24" s="138"/>
      <c r="F24" s="138"/>
      <c r="G24" s="138"/>
      <c r="H24" s="138"/>
    </row>
    <row r="25" spans="1:9">
      <c r="B25" s="81"/>
      <c r="C25" s="81"/>
      <c r="D25" s="81"/>
      <c r="E25" s="81"/>
      <c r="F25" s="81"/>
      <c r="G25" s="81"/>
      <c r="H25" s="81"/>
    </row>
    <row r="26" spans="1:9" ht="12.75" customHeight="1">
      <c r="B26" s="81" t="s">
        <v>71</v>
      </c>
      <c r="C26" s="138" t="s">
        <v>230</v>
      </c>
      <c r="D26" s="138"/>
      <c r="E26" s="138"/>
      <c r="F26" s="138"/>
      <c r="G26" s="138"/>
      <c r="H26" s="138"/>
    </row>
    <row r="28" spans="1:9" ht="14.25" customHeight="1">
      <c r="A28" s="109" t="s">
        <v>72</v>
      </c>
      <c r="B28" s="109"/>
      <c r="C28" s="109"/>
      <c r="D28" s="109"/>
      <c r="E28" s="109"/>
      <c r="F28" s="109"/>
      <c r="G28" s="109"/>
      <c r="H28" s="109"/>
      <c r="I28" s="109"/>
    </row>
    <row r="30" spans="1:9" ht="51" customHeight="1">
      <c r="A30" s="82" t="s">
        <v>152</v>
      </c>
      <c r="B30" s="82" t="s">
        <v>73</v>
      </c>
      <c r="C30" s="82" t="s">
        <v>8</v>
      </c>
      <c r="D30" s="112" t="s">
        <v>153</v>
      </c>
      <c r="E30" s="113"/>
      <c r="F30" s="112" t="s">
        <v>154</v>
      </c>
      <c r="G30" s="113"/>
      <c r="H30" s="112" t="s">
        <v>155</v>
      </c>
      <c r="I30" s="113"/>
    </row>
    <row r="31" spans="1:9" s="84" customFormat="1" ht="25.5">
      <c r="A31" s="82" t="s">
        <v>41</v>
      </c>
      <c r="B31" s="83" t="s">
        <v>74</v>
      </c>
      <c r="C31" s="82"/>
      <c r="D31" s="134">
        <f>D33+D83+D93</f>
        <v>0</v>
      </c>
      <c r="E31" s="135"/>
      <c r="F31" s="134">
        <f t="shared" ref="F31:H31" si="0">F33+F83+F93</f>
        <v>202380.5</v>
      </c>
      <c r="G31" s="135"/>
      <c r="H31" s="134">
        <f t="shared" si="0"/>
        <v>199797.69999774767</v>
      </c>
      <c r="I31" s="135"/>
    </row>
    <row r="32" spans="1:9">
      <c r="A32" s="85"/>
      <c r="B32" s="86" t="s">
        <v>12</v>
      </c>
      <c r="C32" s="85"/>
      <c r="D32" s="136"/>
      <c r="E32" s="137"/>
      <c r="F32" s="136"/>
      <c r="G32" s="137"/>
      <c r="H32" s="136"/>
      <c r="I32" s="137"/>
    </row>
    <row r="33" spans="1:9" s="84" customFormat="1" ht="25.5">
      <c r="A33" s="82" t="s">
        <v>14</v>
      </c>
      <c r="B33" s="83" t="s">
        <v>75</v>
      </c>
      <c r="C33" s="82" t="s">
        <v>156</v>
      </c>
      <c r="D33" s="134">
        <f>D34+D37</f>
        <v>0</v>
      </c>
      <c r="E33" s="135"/>
      <c r="F33" s="134">
        <f>F34+F37</f>
        <v>81912.903000000006</v>
      </c>
      <c r="G33" s="135"/>
      <c r="H33" s="134">
        <f>H34+H37</f>
        <v>79582.611999999979</v>
      </c>
      <c r="I33" s="135"/>
    </row>
    <row r="34" spans="1:9">
      <c r="A34" s="85" t="s">
        <v>157</v>
      </c>
      <c r="B34" s="87" t="s">
        <v>76</v>
      </c>
      <c r="C34" s="85" t="s">
        <v>156</v>
      </c>
      <c r="D34" s="136">
        <f>D35+D36</f>
        <v>0</v>
      </c>
      <c r="E34" s="137"/>
      <c r="F34" s="136">
        <f>F35+F36</f>
        <v>81912.903000000006</v>
      </c>
      <c r="G34" s="137"/>
      <c r="H34" s="136">
        <f>H35+H36</f>
        <v>79582.611999999979</v>
      </c>
      <c r="I34" s="137"/>
    </row>
    <row r="35" spans="1:9">
      <c r="A35" s="85"/>
      <c r="B35" s="88" t="s">
        <v>77</v>
      </c>
      <c r="C35" s="85" t="s">
        <v>156</v>
      </c>
      <c r="D35" s="128">
        <f>D43+D50+D57+D64+D71+D78</f>
        <v>0</v>
      </c>
      <c r="E35" s="129"/>
      <c r="F35" s="128">
        <f t="shared" ref="F35:H36" si="1">F43+F50+F57+F64+F71+F78</f>
        <v>38166.302000000003</v>
      </c>
      <c r="G35" s="129"/>
      <c r="H35" s="128">
        <f t="shared" si="1"/>
        <v>39662.893999999993</v>
      </c>
      <c r="I35" s="129"/>
    </row>
    <row r="36" spans="1:9">
      <c r="A36" s="85"/>
      <c r="B36" s="88" t="s">
        <v>78</v>
      </c>
      <c r="C36" s="85" t="s">
        <v>156</v>
      </c>
      <c r="D36" s="128">
        <f>D44+D51+D58+D65+D72+D79</f>
        <v>0</v>
      </c>
      <c r="E36" s="129"/>
      <c r="F36" s="128">
        <f t="shared" si="1"/>
        <v>43746.601000000002</v>
      </c>
      <c r="G36" s="129"/>
      <c r="H36" s="128">
        <f t="shared" si="1"/>
        <v>39919.717999999986</v>
      </c>
      <c r="I36" s="129"/>
    </row>
    <row r="37" spans="1:9">
      <c r="A37" s="85" t="s">
        <v>158</v>
      </c>
      <c r="B37" s="87" t="s">
        <v>79</v>
      </c>
      <c r="C37" s="85" t="s">
        <v>156</v>
      </c>
      <c r="D37" s="128">
        <f>D38+D39</f>
        <v>0</v>
      </c>
      <c r="E37" s="129"/>
      <c r="F37" s="128">
        <f>F38+F39</f>
        <v>0</v>
      </c>
      <c r="G37" s="129"/>
      <c r="H37" s="128">
        <f>H38+H39</f>
        <v>0</v>
      </c>
      <c r="I37" s="129"/>
    </row>
    <row r="38" spans="1:9">
      <c r="A38" s="85"/>
      <c r="B38" s="88" t="s">
        <v>77</v>
      </c>
      <c r="C38" s="85" t="s">
        <v>156</v>
      </c>
      <c r="D38" s="128">
        <f>D46+D53+D60+D67+D74+D81</f>
        <v>0</v>
      </c>
      <c r="E38" s="129"/>
      <c r="F38" s="128">
        <f t="shared" ref="F38:H39" si="2">F46+F53+F60+F67+F74+F81</f>
        <v>0</v>
      </c>
      <c r="G38" s="129"/>
      <c r="H38" s="128">
        <f t="shared" si="2"/>
        <v>0</v>
      </c>
      <c r="I38" s="129"/>
    </row>
    <row r="39" spans="1:9">
      <c r="A39" s="85"/>
      <c r="B39" s="88" t="s">
        <v>78</v>
      </c>
      <c r="C39" s="85" t="s">
        <v>156</v>
      </c>
      <c r="D39" s="128">
        <f>D47+D54+D61+D68+D75+D82</f>
        <v>0</v>
      </c>
      <c r="E39" s="129"/>
      <c r="F39" s="128">
        <f t="shared" si="2"/>
        <v>0</v>
      </c>
      <c r="G39" s="129"/>
      <c r="H39" s="128">
        <f t="shared" si="2"/>
        <v>0</v>
      </c>
      <c r="I39" s="129"/>
    </row>
    <row r="40" spans="1:9">
      <c r="A40" s="85"/>
      <c r="B40" s="86" t="s">
        <v>12</v>
      </c>
      <c r="C40" s="85"/>
      <c r="D40" s="128"/>
      <c r="E40" s="129"/>
      <c r="F40" s="128"/>
      <c r="G40" s="129"/>
      <c r="H40" s="128"/>
      <c r="I40" s="129"/>
    </row>
    <row r="41" spans="1:9" ht="63.75">
      <c r="A41" s="85" t="s">
        <v>80</v>
      </c>
      <c r="B41" s="87" t="s">
        <v>159</v>
      </c>
      <c r="C41" s="85" t="s">
        <v>156</v>
      </c>
      <c r="D41" s="128">
        <f>D42+D45</f>
        <v>0</v>
      </c>
      <c r="E41" s="129"/>
      <c r="F41" s="128">
        <f>F42+F45</f>
        <v>58690.574000000008</v>
      </c>
      <c r="G41" s="129"/>
      <c r="H41" s="128">
        <f>H42+H45</f>
        <v>60907.250332931711</v>
      </c>
      <c r="I41" s="129"/>
    </row>
    <row r="42" spans="1:9">
      <c r="A42" s="85" t="s">
        <v>160</v>
      </c>
      <c r="B42" s="88" t="s">
        <v>76</v>
      </c>
      <c r="C42" s="85" t="s">
        <v>156</v>
      </c>
      <c r="D42" s="128">
        <f>D43+D44</f>
        <v>0</v>
      </c>
      <c r="E42" s="129"/>
      <c r="F42" s="128">
        <f>F43+F44</f>
        <v>58690.574000000008</v>
      </c>
      <c r="G42" s="129"/>
      <c r="H42" s="128">
        <f>H43+H44</f>
        <v>60907.250332931711</v>
      </c>
      <c r="I42" s="129"/>
    </row>
    <row r="43" spans="1:9">
      <c r="A43" s="85"/>
      <c r="B43" s="89" t="s">
        <v>77</v>
      </c>
      <c r="C43" s="85" t="s">
        <v>156</v>
      </c>
      <c r="D43" s="128"/>
      <c r="E43" s="129"/>
      <c r="F43" s="136">
        <v>27522.425000000007</v>
      </c>
      <c r="G43" s="137"/>
      <c r="H43" s="128">
        <v>30241.981080738817</v>
      </c>
      <c r="I43" s="129"/>
    </row>
    <row r="44" spans="1:9">
      <c r="A44" s="85"/>
      <c r="B44" s="89" t="s">
        <v>78</v>
      </c>
      <c r="C44" s="85" t="s">
        <v>156</v>
      </c>
      <c r="D44" s="128"/>
      <c r="E44" s="129"/>
      <c r="F44" s="136">
        <v>31168.149000000001</v>
      </c>
      <c r="G44" s="137"/>
      <c r="H44" s="128">
        <v>30665.269252192898</v>
      </c>
      <c r="I44" s="129"/>
    </row>
    <row r="45" spans="1:9">
      <c r="A45" s="85" t="s">
        <v>161</v>
      </c>
      <c r="B45" s="88" t="s">
        <v>79</v>
      </c>
      <c r="C45" s="85" t="s">
        <v>156</v>
      </c>
      <c r="D45" s="128">
        <f>D46+D47</f>
        <v>0</v>
      </c>
      <c r="E45" s="129"/>
      <c r="F45" s="128">
        <f>F46+F47</f>
        <v>0</v>
      </c>
      <c r="G45" s="129"/>
      <c r="H45" s="128">
        <f>H46+H47</f>
        <v>0</v>
      </c>
      <c r="I45" s="129"/>
    </row>
    <row r="46" spans="1:9">
      <c r="A46" s="85"/>
      <c r="B46" s="89" t="s">
        <v>77</v>
      </c>
      <c r="C46" s="85" t="s">
        <v>156</v>
      </c>
      <c r="D46" s="128"/>
      <c r="E46" s="129"/>
      <c r="F46" s="136"/>
      <c r="G46" s="137"/>
      <c r="H46" s="128"/>
      <c r="I46" s="129"/>
    </row>
    <row r="47" spans="1:9">
      <c r="A47" s="85"/>
      <c r="B47" s="89" t="s">
        <v>78</v>
      </c>
      <c r="C47" s="85" t="s">
        <v>156</v>
      </c>
      <c r="D47" s="128"/>
      <c r="E47" s="129"/>
      <c r="F47" s="136"/>
      <c r="G47" s="137"/>
      <c r="H47" s="128"/>
      <c r="I47" s="129"/>
    </row>
    <row r="48" spans="1:9" ht="51">
      <c r="A48" s="85" t="s">
        <v>81</v>
      </c>
      <c r="B48" s="87" t="s">
        <v>162</v>
      </c>
      <c r="C48" s="85" t="s">
        <v>156</v>
      </c>
      <c r="D48" s="136">
        <f>D49+D52</f>
        <v>0</v>
      </c>
      <c r="E48" s="137"/>
      <c r="F48" s="136">
        <f>F49+F52</f>
        <v>2871.6120000000001</v>
      </c>
      <c r="G48" s="137"/>
      <c r="H48" s="136">
        <f>H49+H52</f>
        <v>1889.6666279373328</v>
      </c>
      <c r="I48" s="137"/>
    </row>
    <row r="49" spans="1:9">
      <c r="A49" s="85" t="s">
        <v>163</v>
      </c>
      <c r="B49" s="88" t="s">
        <v>76</v>
      </c>
      <c r="C49" s="85" t="s">
        <v>156</v>
      </c>
      <c r="D49" s="136">
        <f>D50+D51</f>
        <v>0</v>
      </c>
      <c r="E49" s="137"/>
      <c r="F49" s="136">
        <f>F50+F51</f>
        <v>2871.6120000000001</v>
      </c>
      <c r="G49" s="137"/>
      <c r="H49" s="136">
        <f>H50+H51</f>
        <v>1889.6666279373328</v>
      </c>
      <c r="I49" s="137"/>
    </row>
    <row r="50" spans="1:9">
      <c r="A50" s="85"/>
      <c r="B50" s="89" t="s">
        <v>77</v>
      </c>
      <c r="C50" s="85" t="s">
        <v>156</v>
      </c>
      <c r="D50" s="136"/>
      <c r="E50" s="137"/>
      <c r="F50" s="136">
        <v>1383.5840000000001</v>
      </c>
      <c r="G50" s="137"/>
      <c r="H50" s="128">
        <v>939.89462888719902</v>
      </c>
      <c r="I50" s="129"/>
    </row>
    <row r="51" spans="1:9">
      <c r="A51" s="85"/>
      <c r="B51" s="89" t="s">
        <v>78</v>
      </c>
      <c r="C51" s="85" t="s">
        <v>156</v>
      </c>
      <c r="D51" s="136"/>
      <c r="E51" s="137"/>
      <c r="F51" s="136">
        <v>1488.028</v>
      </c>
      <c r="G51" s="137"/>
      <c r="H51" s="128">
        <v>949.77199905013379</v>
      </c>
      <c r="I51" s="129"/>
    </row>
    <row r="52" spans="1:9">
      <c r="A52" s="85" t="s">
        <v>164</v>
      </c>
      <c r="B52" s="88" t="s">
        <v>79</v>
      </c>
      <c r="C52" s="85" t="s">
        <v>156</v>
      </c>
      <c r="D52" s="136">
        <f>D53+D54</f>
        <v>0</v>
      </c>
      <c r="E52" s="137"/>
      <c r="F52" s="136">
        <f>F53+F54</f>
        <v>0</v>
      </c>
      <c r="G52" s="137"/>
      <c r="H52" s="136">
        <f>H53+H54</f>
        <v>0</v>
      </c>
      <c r="I52" s="137"/>
    </row>
    <row r="53" spans="1:9">
      <c r="A53" s="85"/>
      <c r="B53" s="89" t="s">
        <v>77</v>
      </c>
      <c r="C53" s="85" t="s">
        <v>156</v>
      </c>
      <c r="D53" s="136"/>
      <c r="E53" s="137"/>
      <c r="F53" s="136"/>
      <c r="G53" s="137"/>
      <c r="H53" s="128"/>
      <c r="I53" s="129"/>
    </row>
    <row r="54" spans="1:9">
      <c r="A54" s="85"/>
      <c r="B54" s="89" t="s">
        <v>78</v>
      </c>
      <c r="C54" s="85" t="s">
        <v>156</v>
      </c>
      <c r="D54" s="136"/>
      <c r="E54" s="137"/>
      <c r="F54" s="136"/>
      <c r="G54" s="137"/>
      <c r="H54" s="128"/>
      <c r="I54" s="129"/>
    </row>
    <row r="55" spans="1:9" ht="51">
      <c r="A55" s="85" t="s">
        <v>82</v>
      </c>
      <c r="B55" s="87" t="s">
        <v>165</v>
      </c>
      <c r="C55" s="85" t="s">
        <v>156</v>
      </c>
      <c r="D55" s="136">
        <f>D56+D59</f>
        <v>0</v>
      </c>
      <c r="E55" s="137"/>
      <c r="F55" s="136">
        <f>F56+F59</f>
        <v>0</v>
      </c>
      <c r="G55" s="137"/>
      <c r="H55" s="136">
        <f>H56+H59</f>
        <v>0</v>
      </c>
      <c r="I55" s="137"/>
    </row>
    <row r="56" spans="1:9">
      <c r="A56" s="85" t="s">
        <v>166</v>
      </c>
      <c r="B56" s="88" t="s">
        <v>76</v>
      </c>
      <c r="C56" s="85" t="s">
        <v>156</v>
      </c>
      <c r="D56" s="136">
        <f>D57+D58</f>
        <v>0</v>
      </c>
      <c r="E56" s="137"/>
      <c r="F56" s="136">
        <f>F57+F58</f>
        <v>0</v>
      </c>
      <c r="G56" s="137"/>
      <c r="H56" s="136">
        <f>H57+H58</f>
        <v>0</v>
      </c>
      <c r="I56" s="137"/>
    </row>
    <row r="57" spans="1:9">
      <c r="A57" s="85"/>
      <c r="B57" s="89" t="s">
        <v>77</v>
      </c>
      <c r="C57" s="85" t="s">
        <v>156</v>
      </c>
      <c r="D57" s="136"/>
      <c r="E57" s="137"/>
      <c r="F57" s="136"/>
      <c r="G57" s="137"/>
      <c r="H57" s="136"/>
      <c r="I57" s="137"/>
    </row>
    <row r="58" spans="1:9">
      <c r="A58" s="85"/>
      <c r="B58" s="89" t="s">
        <v>78</v>
      </c>
      <c r="C58" s="85" t="s">
        <v>156</v>
      </c>
      <c r="D58" s="136"/>
      <c r="E58" s="137"/>
      <c r="F58" s="136"/>
      <c r="G58" s="137"/>
      <c r="H58" s="136"/>
      <c r="I58" s="137"/>
    </row>
    <row r="59" spans="1:9">
      <c r="A59" s="85" t="s">
        <v>167</v>
      </c>
      <c r="B59" s="88" t="s">
        <v>79</v>
      </c>
      <c r="C59" s="85" t="s">
        <v>156</v>
      </c>
      <c r="D59" s="136">
        <f>D60+D61</f>
        <v>0</v>
      </c>
      <c r="E59" s="137"/>
      <c r="F59" s="136">
        <f>F60+F61</f>
        <v>0</v>
      </c>
      <c r="G59" s="137"/>
      <c r="H59" s="136">
        <f>H60+H61</f>
        <v>0</v>
      </c>
      <c r="I59" s="137"/>
    </row>
    <row r="60" spans="1:9">
      <c r="A60" s="85"/>
      <c r="B60" s="89" t="s">
        <v>77</v>
      </c>
      <c r="C60" s="85" t="s">
        <v>156</v>
      </c>
      <c r="D60" s="136"/>
      <c r="E60" s="137"/>
      <c r="F60" s="136"/>
      <c r="G60" s="137"/>
      <c r="H60" s="136"/>
      <c r="I60" s="137"/>
    </row>
    <row r="61" spans="1:9">
      <c r="A61" s="85"/>
      <c r="B61" s="89" t="s">
        <v>78</v>
      </c>
      <c r="C61" s="85" t="s">
        <v>156</v>
      </c>
      <c r="D61" s="136"/>
      <c r="E61" s="137"/>
      <c r="F61" s="136"/>
      <c r="G61" s="137"/>
      <c r="H61" s="136"/>
      <c r="I61" s="137"/>
    </row>
    <row r="62" spans="1:9" ht="63.75">
      <c r="A62" s="85" t="s">
        <v>83</v>
      </c>
      <c r="B62" s="87" t="s">
        <v>168</v>
      </c>
      <c r="C62" s="85" t="s">
        <v>156</v>
      </c>
      <c r="D62" s="136">
        <f>D63+D66</f>
        <v>0</v>
      </c>
      <c r="E62" s="137"/>
      <c r="F62" s="136">
        <f>F63+F66</f>
        <v>0</v>
      </c>
      <c r="G62" s="137"/>
      <c r="H62" s="136">
        <f>H63+H66</f>
        <v>0</v>
      </c>
      <c r="I62" s="137"/>
    </row>
    <row r="63" spans="1:9">
      <c r="A63" s="85" t="s">
        <v>169</v>
      </c>
      <c r="B63" s="88" t="s">
        <v>76</v>
      </c>
      <c r="C63" s="85" t="s">
        <v>156</v>
      </c>
      <c r="D63" s="136">
        <f>D64+D65</f>
        <v>0</v>
      </c>
      <c r="E63" s="137"/>
      <c r="F63" s="136">
        <f>F64+F65</f>
        <v>0</v>
      </c>
      <c r="G63" s="137"/>
      <c r="H63" s="136">
        <f>H64+H65</f>
        <v>0</v>
      </c>
      <c r="I63" s="137"/>
    </row>
    <row r="64" spans="1:9">
      <c r="A64" s="85"/>
      <c r="B64" s="89" t="s">
        <v>77</v>
      </c>
      <c r="C64" s="85" t="s">
        <v>156</v>
      </c>
      <c r="D64" s="136"/>
      <c r="E64" s="137"/>
      <c r="F64" s="136"/>
      <c r="G64" s="137"/>
      <c r="H64" s="136"/>
      <c r="I64" s="137"/>
    </row>
    <row r="65" spans="1:9">
      <c r="A65" s="85"/>
      <c r="B65" s="89" t="s">
        <v>78</v>
      </c>
      <c r="C65" s="85" t="s">
        <v>156</v>
      </c>
      <c r="D65" s="136"/>
      <c r="E65" s="137"/>
      <c r="F65" s="136"/>
      <c r="G65" s="137"/>
      <c r="H65" s="136"/>
      <c r="I65" s="137"/>
    </row>
    <row r="66" spans="1:9">
      <c r="A66" s="85" t="s">
        <v>170</v>
      </c>
      <c r="B66" s="88" t="s">
        <v>79</v>
      </c>
      <c r="C66" s="85" t="s">
        <v>156</v>
      </c>
      <c r="D66" s="136">
        <f>D67+D68</f>
        <v>0</v>
      </c>
      <c r="E66" s="137"/>
      <c r="F66" s="136">
        <f>F67+F68</f>
        <v>0</v>
      </c>
      <c r="G66" s="137"/>
      <c r="H66" s="136">
        <f>H67+H68</f>
        <v>0</v>
      </c>
      <c r="I66" s="137"/>
    </row>
    <row r="67" spans="1:9">
      <c r="A67" s="85"/>
      <c r="B67" s="89" t="s">
        <v>77</v>
      </c>
      <c r="C67" s="85" t="s">
        <v>156</v>
      </c>
      <c r="D67" s="136"/>
      <c r="E67" s="137"/>
      <c r="F67" s="136"/>
      <c r="G67" s="137"/>
      <c r="H67" s="136"/>
      <c r="I67" s="137"/>
    </row>
    <row r="68" spans="1:9">
      <c r="A68" s="85"/>
      <c r="B68" s="89" t="s">
        <v>78</v>
      </c>
      <c r="C68" s="85" t="s">
        <v>156</v>
      </c>
      <c r="D68" s="136"/>
      <c r="E68" s="137"/>
      <c r="F68" s="136"/>
      <c r="G68" s="137"/>
      <c r="H68" s="136"/>
      <c r="I68" s="137"/>
    </row>
    <row r="69" spans="1:9" ht="25.5">
      <c r="A69" s="85" t="s">
        <v>84</v>
      </c>
      <c r="B69" s="87" t="s">
        <v>171</v>
      </c>
      <c r="C69" s="85" t="s">
        <v>156</v>
      </c>
      <c r="D69" s="136">
        <f>D70+D73</f>
        <v>0</v>
      </c>
      <c r="E69" s="137"/>
      <c r="F69" s="136">
        <f>F70+F73</f>
        <v>0</v>
      </c>
      <c r="G69" s="137"/>
      <c r="H69" s="136">
        <f>H70+H73</f>
        <v>0</v>
      </c>
      <c r="I69" s="137"/>
    </row>
    <row r="70" spans="1:9">
      <c r="A70" s="85" t="s">
        <v>172</v>
      </c>
      <c r="B70" s="88" t="s">
        <v>76</v>
      </c>
      <c r="C70" s="85" t="s">
        <v>156</v>
      </c>
      <c r="D70" s="136">
        <f>D71+D72</f>
        <v>0</v>
      </c>
      <c r="E70" s="137"/>
      <c r="F70" s="136">
        <f>F71+F72</f>
        <v>0</v>
      </c>
      <c r="G70" s="137"/>
      <c r="H70" s="136">
        <f>H71+H72</f>
        <v>0</v>
      </c>
      <c r="I70" s="137"/>
    </row>
    <row r="71" spans="1:9">
      <c r="A71" s="85"/>
      <c r="B71" s="89" t="s">
        <v>77</v>
      </c>
      <c r="C71" s="85" t="s">
        <v>156</v>
      </c>
      <c r="D71" s="128"/>
      <c r="E71" s="129"/>
      <c r="F71" s="136"/>
      <c r="G71" s="137"/>
      <c r="H71" s="128"/>
      <c r="I71" s="129"/>
    </row>
    <row r="72" spans="1:9">
      <c r="A72" s="85"/>
      <c r="B72" s="89" t="s">
        <v>78</v>
      </c>
      <c r="C72" s="85" t="s">
        <v>156</v>
      </c>
      <c r="D72" s="128"/>
      <c r="E72" s="129"/>
      <c r="F72" s="136"/>
      <c r="G72" s="137"/>
      <c r="H72" s="128"/>
      <c r="I72" s="129"/>
    </row>
    <row r="73" spans="1:9">
      <c r="A73" s="85" t="s">
        <v>173</v>
      </c>
      <c r="B73" s="88" t="s">
        <v>79</v>
      </c>
      <c r="C73" s="85" t="s">
        <v>156</v>
      </c>
      <c r="D73" s="128">
        <f>D74+D75</f>
        <v>0</v>
      </c>
      <c r="E73" s="129"/>
      <c r="F73" s="128">
        <f>F74+F75</f>
        <v>0</v>
      </c>
      <c r="G73" s="129"/>
      <c r="H73" s="128">
        <f>H74+H75</f>
        <v>0</v>
      </c>
      <c r="I73" s="129"/>
    </row>
    <row r="74" spans="1:9">
      <c r="A74" s="85"/>
      <c r="B74" s="89" t="s">
        <v>77</v>
      </c>
      <c r="C74" s="85" t="s">
        <v>156</v>
      </c>
      <c r="D74" s="128"/>
      <c r="E74" s="129"/>
      <c r="F74" s="136"/>
      <c r="G74" s="137"/>
      <c r="H74" s="128"/>
      <c r="I74" s="129"/>
    </row>
    <row r="75" spans="1:9">
      <c r="A75" s="85"/>
      <c r="B75" s="89" t="s">
        <v>78</v>
      </c>
      <c r="C75" s="85" t="s">
        <v>156</v>
      </c>
      <c r="D75" s="128"/>
      <c r="E75" s="129"/>
      <c r="F75" s="136"/>
      <c r="G75" s="137"/>
      <c r="H75" s="128"/>
      <c r="I75" s="129"/>
    </row>
    <row r="76" spans="1:9" ht="25.5">
      <c r="A76" s="85" t="s">
        <v>85</v>
      </c>
      <c r="B76" s="87" t="s">
        <v>86</v>
      </c>
      <c r="C76" s="85" t="s">
        <v>156</v>
      </c>
      <c r="D76" s="128">
        <f>D77+D80</f>
        <v>0</v>
      </c>
      <c r="E76" s="129"/>
      <c r="F76" s="128">
        <f>F77+F80</f>
        <v>20350.717000000001</v>
      </c>
      <c r="G76" s="129"/>
      <c r="H76" s="128">
        <f>H77+H80</f>
        <v>16785.695039130933</v>
      </c>
      <c r="I76" s="129"/>
    </row>
    <row r="77" spans="1:9">
      <c r="A77" s="85" t="s">
        <v>174</v>
      </c>
      <c r="B77" s="88" t="s">
        <v>76</v>
      </c>
      <c r="C77" s="85" t="s">
        <v>156</v>
      </c>
      <c r="D77" s="128">
        <f>D78+D79</f>
        <v>0</v>
      </c>
      <c r="E77" s="129"/>
      <c r="F77" s="128">
        <f>F78+F79</f>
        <v>20350.717000000001</v>
      </c>
      <c r="G77" s="129"/>
      <c r="H77" s="128">
        <f>H78+H79</f>
        <v>16785.695039130933</v>
      </c>
      <c r="I77" s="129"/>
    </row>
    <row r="78" spans="1:9">
      <c r="A78" s="85"/>
      <c r="B78" s="89" t="s">
        <v>77</v>
      </c>
      <c r="C78" s="85" t="s">
        <v>156</v>
      </c>
      <c r="D78" s="128"/>
      <c r="E78" s="129"/>
      <c r="F78" s="136">
        <v>9260.2929999999997</v>
      </c>
      <c r="G78" s="137"/>
      <c r="H78" s="128">
        <v>8481.0182903739787</v>
      </c>
      <c r="I78" s="129"/>
    </row>
    <row r="79" spans="1:9">
      <c r="A79" s="85"/>
      <c r="B79" s="89" t="s">
        <v>78</v>
      </c>
      <c r="C79" s="85" t="s">
        <v>156</v>
      </c>
      <c r="D79" s="128"/>
      <c r="E79" s="129"/>
      <c r="F79" s="136">
        <v>11090.424000000001</v>
      </c>
      <c r="G79" s="137"/>
      <c r="H79" s="128">
        <v>8304.6767487569541</v>
      </c>
      <c r="I79" s="129"/>
    </row>
    <row r="80" spans="1:9">
      <c r="A80" s="85" t="s">
        <v>175</v>
      </c>
      <c r="B80" s="88" t="s">
        <v>79</v>
      </c>
      <c r="C80" s="85" t="s">
        <v>156</v>
      </c>
      <c r="D80" s="128">
        <f>D81+D82</f>
        <v>0</v>
      </c>
      <c r="E80" s="129"/>
      <c r="F80" s="128">
        <f>F81+F82</f>
        <v>0</v>
      </c>
      <c r="G80" s="129"/>
      <c r="H80" s="128">
        <f>H81+H82</f>
        <v>0</v>
      </c>
      <c r="I80" s="129"/>
    </row>
    <row r="81" spans="1:9">
      <c r="A81" s="85"/>
      <c r="B81" s="89" t="s">
        <v>77</v>
      </c>
      <c r="C81" s="85" t="s">
        <v>156</v>
      </c>
      <c r="D81" s="128"/>
      <c r="E81" s="129"/>
      <c r="F81" s="136"/>
      <c r="G81" s="137"/>
      <c r="H81" s="128"/>
      <c r="I81" s="129"/>
    </row>
    <row r="82" spans="1:9">
      <c r="A82" s="85"/>
      <c r="B82" s="89" t="s">
        <v>78</v>
      </c>
      <c r="C82" s="85" t="s">
        <v>156</v>
      </c>
      <c r="D82" s="128"/>
      <c r="E82" s="129"/>
      <c r="F82" s="136"/>
      <c r="G82" s="137"/>
      <c r="H82" s="128"/>
      <c r="I82" s="129"/>
    </row>
    <row r="83" spans="1:9" s="84" customFormat="1" ht="51">
      <c r="A83" s="82" t="s">
        <v>15</v>
      </c>
      <c r="B83" s="83" t="s">
        <v>87</v>
      </c>
      <c r="C83" s="82" t="s">
        <v>156</v>
      </c>
      <c r="D83" s="134">
        <f>D84+D87+D90</f>
        <v>0</v>
      </c>
      <c r="E83" s="135"/>
      <c r="F83" s="134">
        <f t="shared" ref="F83:H83" si="3">F84+F87+F90</f>
        <v>86453.884000000005</v>
      </c>
      <c r="G83" s="135"/>
      <c r="H83" s="134">
        <f t="shared" si="3"/>
        <v>86641.287997747713</v>
      </c>
      <c r="I83" s="135"/>
    </row>
    <row r="84" spans="1:9">
      <c r="A84" s="85"/>
      <c r="B84" s="87" t="s">
        <v>2</v>
      </c>
      <c r="C84" s="85" t="s">
        <v>156</v>
      </c>
      <c r="D84" s="128">
        <f>D85+D86</f>
        <v>0</v>
      </c>
      <c r="E84" s="129"/>
      <c r="F84" s="128">
        <f t="shared" ref="F84:H84" si="4">F85+F86</f>
        <v>86091.728000000003</v>
      </c>
      <c r="G84" s="129"/>
      <c r="H84" s="128">
        <f t="shared" si="4"/>
        <v>86378.279879090638</v>
      </c>
      <c r="I84" s="129"/>
    </row>
    <row r="85" spans="1:9">
      <c r="A85" s="85"/>
      <c r="B85" s="88" t="s">
        <v>77</v>
      </c>
      <c r="C85" s="85" t="s">
        <v>156</v>
      </c>
      <c r="D85" s="128"/>
      <c r="E85" s="129"/>
      <c r="F85" s="128">
        <v>42083.974000000002</v>
      </c>
      <c r="G85" s="129"/>
      <c r="H85" s="128">
        <v>41673.595974685326</v>
      </c>
      <c r="I85" s="129"/>
    </row>
    <row r="86" spans="1:9">
      <c r="A86" s="85"/>
      <c r="B86" s="88" t="s">
        <v>78</v>
      </c>
      <c r="C86" s="85" t="s">
        <v>156</v>
      </c>
      <c r="D86" s="128"/>
      <c r="E86" s="129"/>
      <c r="F86" s="128">
        <v>44007.754000000001</v>
      </c>
      <c r="G86" s="129"/>
      <c r="H86" s="128">
        <v>44704.683904405319</v>
      </c>
      <c r="I86" s="129"/>
    </row>
    <row r="87" spans="1:9">
      <c r="A87" s="85"/>
      <c r="B87" s="87" t="s">
        <v>3</v>
      </c>
      <c r="C87" s="85" t="s">
        <v>156</v>
      </c>
      <c r="D87" s="128">
        <f>D88+D89</f>
        <v>0</v>
      </c>
      <c r="E87" s="129"/>
      <c r="F87" s="128">
        <f t="shared" ref="F87:H87" si="5">F88+F89</f>
        <v>362.15599999999949</v>
      </c>
      <c r="G87" s="129"/>
      <c r="H87" s="128">
        <f t="shared" si="5"/>
        <v>263.00811865707112</v>
      </c>
      <c r="I87" s="129"/>
    </row>
    <row r="88" spans="1:9">
      <c r="A88" s="85"/>
      <c r="B88" s="88" t="s">
        <v>77</v>
      </c>
      <c r="C88" s="85" t="s">
        <v>156</v>
      </c>
      <c r="D88" s="128"/>
      <c r="E88" s="129"/>
      <c r="F88" s="128">
        <v>124.89099999999948</v>
      </c>
      <c r="G88" s="129"/>
      <c r="H88" s="128">
        <v>160.3100241948207</v>
      </c>
      <c r="I88" s="129"/>
    </row>
    <row r="89" spans="1:9">
      <c r="A89" s="85"/>
      <c r="B89" s="88" t="s">
        <v>78</v>
      </c>
      <c r="C89" s="85" t="s">
        <v>156</v>
      </c>
      <c r="D89" s="128"/>
      <c r="E89" s="129"/>
      <c r="F89" s="128">
        <v>237.26499999999999</v>
      </c>
      <c r="G89" s="129"/>
      <c r="H89" s="128">
        <v>102.69809446225044</v>
      </c>
      <c r="I89" s="129"/>
    </row>
    <row r="90" spans="1:9">
      <c r="A90" s="85"/>
      <c r="B90" s="87" t="s">
        <v>4</v>
      </c>
      <c r="C90" s="85" t="s">
        <v>156</v>
      </c>
      <c r="D90" s="128">
        <f>D91+D92</f>
        <v>0</v>
      </c>
      <c r="E90" s="129"/>
      <c r="F90" s="128">
        <f t="shared" ref="F90:H90" si="6">F91+F92</f>
        <v>0</v>
      </c>
      <c r="G90" s="129"/>
      <c r="H90" s="128">
        <f t="shared" si="6"/>
        <v>0</v>
      </c>
      <c r="I90" s="129"/>
    </row>
    <row r="91" spans="1:9">
      <c r="A91" s="85"/>
      <c r="B91" s="88" t="s">
        <v>77</v>
      </c>
      <c r="C91" s="85" t="s">
        <v>156</v>
      </c>
      <c r="D91" s="128"/>
      <c r="E91" s="129"/>
      <c r="F91" s="128"/>
      <c r="G91" s="129"/>
      <c r="H91" s="128"/>
      <c r="I91" s="129"/>
    </row>
    <row r="92" spans="1:9">
      <c r="A92" s="85"/>
      <c r="B92" s="88" t="s">
        <v>78</v>
      </c>
      <c r="C92" s="85" t="s">
        <v>156</v>
      </c>
      <c r="D92" s="128"/>
      <c r="E92" s="129"/>
      <c r="F92" s="128"/>
      <c r="G92" s="129"/>
      <c r="H92" s="128"/>
      <c r="I92" s="129"/>
    </row>
    <row r="93" spans="1:9" s="84" customFormat="1" ht="38.25">
      <c r="A93" s="82" t="s">
        <v>16</v>
      </c>
      <c r="B93" s="83" t="s">
        <v>88</v>
      </c>
      <c r="C93" s="82" t="s">
        <v>156</v>
      </c>
      <c r="D93" s="126">
        <f>D94+D95</f>
        <v>0</v>
      </c>
      <c r="E93" s="127"/>
      <c r="F93" s="134">
        <f t="shared" ref="F93:H93" si="7">F94+F95</f>
        <v>34013.713000000003</v>
      </c>
      <c r="G93" s="135"/>
      <c r="H93" s="126">
        <f t="shared" si="7"/>
        <v>33573.800000000003</v>
      </c>
      <c r="I93" s="127"/>
    </row>
    <row r="94" spans="1:9">
      <c r="A94" s="85"/>
      <c r="B94" s="87" t="s">
        <v>77</v>
      </c>
      <c r="C94" s="85" t="s">
        <v>156</v>
      </c>
      <c r="D94" s="128"/>
      <c r="E94" s="129"/>
      <c r="F94" s="128">
        <v>16021.133</v>
      </c>
      <c r="G94" s="129"/>
      <c r="H94" s="128">
        <v>16244.699999999999</v>
      </c>
      <c r="I94" s="129"/>
    </row>
    <row r="95" spans="1:9">
      <c r="A95" s="85"/>
      <c r="B95" s="87" t="s">
        <v>78</v>
      </c>
      <c r="C95" s="85" t="s">
        <v>156</v>
      </c>
      <c r="D95" s="128"/>
      <c r="E95" s="129"/>
      <c r="F95" s="128">
        <v>17992.580000000002</v>
      </c>
      <c r="G95" s="129"/>
      <c r="H95" s="128">
        <v>17329.100000000002</v>
      </c>
      <c r="I95" s="129"/>
    </row>
    <row r="96" spans="1:9" s="92" customFormat="1">
      <c r="A96" s="90" t="s">
        <v>42</v>
      </c>
      <c r="B96" s="91" t="s">
        <v>176</v>
      </c>
      <c r="C96" s="90"/>
      <c r="D96" s="132">
        <f>D98+D99</f>
        <v>0</v>
      </c>
      <c r="E96" s="133"/>
      <c r="F96" s="132">
        <f>F98+F99</f>
        <v>46.091000000000001</v>
      </c>
      <c r="G96" s="133"/>
      <c r="H96" s="132">
        <f>H98+H99</f>
        <v>44.207999999999998</v>
      </c>
      <c r="I96" s="133"/>
    </row>
    <row r="97" spans="1:9" s="95" customFormat="1">
      <c r="A97" s="93"/>
      <c r="B97" s="94" t="s">
        <v>12</v>
      </c>
      <c r="C97" s="93"/>
      <c r="D97" s="128"/>
      <c r="E97" s="129"/>
      <c r="F97" s="128"/>
      <c r="G97" s="129"/>
      <c r="H97" s="128"/>
      <c r="I97" s="129"/>
    </row>
    <row r="98" spans="1:9" s="95" customFormat="1" ht="25.5">
      <c r="A98" s="93" t="s">
        <v>17</v>
      </c>
      <c r="B98" s="96" t="s">
        <v>90</v>
      </c>
      <c r="C98" s="93" t="s">
        <v>89</v>
      </c>
      <c r="D98" s="130"/>
      <c r="E98" s="131"/>
      <c r="F98" s="130">
        <v>42.256999999999998</v>
      </c>
      <c r="G98" s="131"/>
      <c r="H98" s="130">
        <v>42.247999999999998</v>
      </c>
      <c r="I98" s="131"/>
    </row>
    <row r="99" spans="1:9" s="95" customFormat="1" ht="55.5" customHeight="1">
      <c r="A99" s="93" t="s">
        <v>18</v>
      </c>
      <c r="B99" s="96" t="s">
        <v>91</v>
      </c>
      <c r="C99" s="93" t="s">
        <v>89</v>
      </c>
      <c r="D99" s="130">
        <f>D100+D101+D102</f>
        <v>0</v>
      </c>
      <c r="E99" s="131"/>
      <c r="F99" s="130">
        <f>F100+F101+F102</f>
        <v>3.8340000000000001</v>
      </c>
      <c r="G99" s="131"/>
      <c r="H99" s="130">
        <f>H100+H101+H102</f>
        <v>1.96</v>
      </c>
      <c r="I99" s="131"/>
    </row>
    <row r="100" spans="1:9" s="95" customFormat="1">
      <c r="A100" s="93"/>
      <c r="B100" s="97" t="s">
        <v>2</v>
      </c>
      <c r="C100" s="93" t="s">
        <v>89</v>
      </c>
      <c r="D100" s="128"/>
      <c r="E100" s="129"/>
      <c r="F100" s="130">
        <v>3.831</v>
      </c>
      <c r="G100" s="131"/>
      <c r="H100" s="130">
        <v>1.956</v>
      </c>
      <c r="I100" s="131"/>
    </row>
    <row r="101" spans="1:9" s="95" customFormat="1">
      <c r="A101" s="93"/>
      <c r="B101" s="97" t="s">
        <v>3</v>
      </c>
      <c r="C101" s="93" t="s">
        <v>89</v>
      </c>
      <c r="D101" s="128"/>
      <c r="E101" s="129"/>
      <c r="F101" s="130">
        <v>3.0000000000000001E-3</v>
      </c>
      <c r="G101" s="131"/>
      <c r="H101" s="130">
        <v>4.0000000000000001E-3</v>
      </c>
      <c r="I101" s="131"/>
    </row>
    <row r="102" spans="1:9" s="95" customFormat="1">
      <c r="A102" s="93"/>
      <c r="B102" s="97" t="s">
        <v>4</v>
      </c>
      <c r="C102" s="93" t="s">
        <v>89</v>
      </c>
      <c r="D102" s="128"/>
      <c r="E102" s="129"/>
      <c r="F102" s="130">
        <v>0</v>
      </c>
      <c r="G102" s="131"/>
      <c r="H102" s="130">
        <v>0</v>
      </c>
      <c r="I102" s="131"/>
    </row>
    <row r="103" spans="1:9" s="95" customFormat="1" ht="42.75" customHeight="1">
      <c r="A103" s="93" t="s">
        <v>28</v>
      </c>
      <c r="B103" s="96" t="s">
        <v>92</v>
      </c>
      <c r="C103" s="93" t="s">
        <v>89</v>
      </c>
      <c r="D103" s="130"/>
      <c r="E103" s="131"/>
      <c r="F103" s="130">
        <v>0</v>
      </c>
      <c r="G103" s="131"/>
      <c r="H103" s="130">
        <v>0</v>
      </c>
      <c r="I103" s="131"/>
    </row>
    <row r="104" spans="1:9" s="92" customFormat="1" ht="25.5">
      <c r="A104" s="90" t="s">
        <v>19</v>
      </c>
      <c r="B104" s="91" t="s">
        <v>177</v>
      </c>
      <c r="C104" s="90"/>
      <c r="D104" s="126">
        <f>D106+D107</f>
        <v>0</v>
      </c>
      <c r="E104" s="127"/>
      <c r="F104" s="126">
        <f>F106+F107</f>
        <v>46107</v>
      </c>
      <c r="G104" s="127"/>
      <c r="H104" s="126">
        <f>H106+H107</f>
        <v>46197</v>
      </c>
      <c r="I104" s="127"/>
    </row>
    <row r="105" spans="1:9" s="95" customFormat="1">
      <c r="A105" s="93"/>
      <c r="B105" s="94" t="s">
        <v>12</v>
      </c>
      <c r="C105" s="93"/>
      <c r="D105" s="128"/>
      <c r="E105" s="129"/>
      <c r="F105" s="128"/>
      <c r="G105" s="129"/>
      <c r="H105" s="128"/>
      <c r="I105" s="129"/>
    </row>
    <row r="106" spans="1:9" s="95" customFormat="1" ht="25.5">
      <c r="A106" s="93" t="s">
        <v>35</v>
      </c>
      <c r="B106" s="96" t="s">
        <v>94</v>
      </c>
      <c r="C106" s="93" t="s">
        <v>93</v>
      </c>
      <c r="D106" s="128"/>
      <c r="E106" s="129"/>
      <c r="F106" s="128">
        <v>42257</v>
      </c>
      <c r="G106" s="129"/>
      <c r="H106" s="128">
        <v>42806</v>
      </c>
      <c r="I106" s="129"/>
    </row>
    <row r="107" spans="1:9" s="95" customFormat="1" ht="53.25" customHeight="1">
      <c r="A107" s="93" t="s">
        <v>36</v>
      </c>
      <c r="B107" s="96" t="s">
        <v>95</v>
      </c>
      <c r="C107" s="93" t="s">
        <v>93</v>
      </c>
      <c r="D107" s="128">
        <f>D108+D109+D110</f>
        <v>0</v>
      </c>
      <c r="E107" s="129"/>
      <c r="F107" s="128">
        <f t="shared" ref="F107:H107" si="8">F108+F109+F110</f>
        <v>3850</v>
      </c>
      <c r="G107" s="129"/>
      <c r="H107" s="128">
        <f t="shared" si="8"/>
        <v>3391</v>
      </c>
      <c r="I107" s="129"/>
    </row>
    <row r="108" spans="1:9" s="95" customFormat="1">
      <c r="A108" s="93"/>
      <c r="B108" s="97" t="s">
        <v>2</v>
      </c>
      <c r="C108" s="93" t="s">
        <v>93</v>
      </c>
      <c r="D108" s="128"/>
      <c r="E108" s="129"/>
      <c r="F108" s="128">
        <v>3831</v>
      </c>
      <c r="G108" s="129"/>
      <c r="H108" s="128">
        <v>3386</v>
      </c>
      <c r="I108" s="129"/>
    </row>
    <row r="109" spans="1:9" s="95" customFormat="1">
      <c r="A109" s="93"/>
      <c r="B109" s="97" t="s">
        <v>3</v>
      </c>
      <c r="C109" s="93" t="s">
        <v>93</v>
      </c>
      <c r="D109" s="128"/>
      <c r="E109" s="129"/>
      <c r="F109" s="128">
        <v>19</v>
      </c>
      <c r="G109" s="129"/>
      <c r="H109" s="128">
        <v>5</v>
      </c>
      <c r="I109" s="129"/>
    </row>
    <row r="110" spans="1:9" s="95" customFormat="1">
      <c r="A110" s="93"/>
      <c r="B110" s="97" t="s">
        <v>4</v>
      </c>
      <c r="C110" s="93" t="s">
        <v>93</v>
      </c>
      <c r="D110" s="128"/>
      <c r="E110" s="129"/>
      <c r="F110" s="128">
        <v>0</v>
      </c>
      <c r="G110" s="129"/>
      <c r="H110" s="128">
        <v>0</v>
      </c>
      <c r="I110" s="129"/>
    </row>
    <row r="111" spans="1:9" s="92" customFormat="1">
      <c r="A111" s="90" t="s">
        <v>40</v>
      </c>
      <c r="B111" s="91" t="s">
        <v>96</v>
      </c>
      <c r="C111" s="90" t="s">
        <v>93</v>
      </c>
      <c r="D111" s="126">
        <f>D104</f>
        <v>0</v>
      </c>
      <c r="E111" s="127"/>
      <c r="F111" s="126">
        <f>F104</f>
        <v>46107</v>
      </c>
      <c r="G111" s="127"/>
      <c r="H111" s="126">
        <f>H104</f>
        <v>46197</v>
      </c>
      <c r="I111" s="127"/>
    </row>
    <row r="112" spans="1:9" s="84" customFormat="1" ht="25.5">
      <c r="A112" s="82" t="s">
        <v>43</v>
      </c>
      <c r="B112" s="83" t="s">
        <v>140</v>
      </c>
      <c r="C112" s="82" t="s">
        <v>97</v>
      </c>
      <c r="D112" s="126"/>
      <c r="E112" s="127"/>
      <c r="F112" s="126">
        <v>160617.44</v>
      </c>
      <c r="G112" s="127"/>
      <c r="H112" s="126">
        <v>179683.19046260731</v>
      </c>
      <c r="I112" s="127"/>
    </row>
    <row r="113" spans="1:9" s="84" customFormat="1" ht="38.25">
      <c r="A113" s="82" t="s">
        <v>46</v>
      </c>
      <c r="B113" s="83" t="s">
        <v>98</v>
      </c>
      <c r="C113" s="82"/>
      <c r="D113" s="120"/>
      <c r="E113" s="121"/>
      <c r="F113" s="120"/>
      <c r="G113" s="121"/>
      <c r="H113" s="124"/>
      <c r="I113" s="125"/>
    </row>
    <row r="114" spans="1:9">
      <c r="A114" s="85" t="s">
        <v>23</v>
      </c>
      <c r="B114" s="87" t="s">
        <v>99</v>
      </c>
      <c r="C114" s="85" t="s">
        <v>100</v>
      </c>
      <c r="D114" s="122"/>
      <c r="E114" s="123"/>
      <c r="F114" s="122" t="s">
        <v>139</v>
      </c>
      <c r="G114" s="123"/>
      <c r="H114" s="122" t="s">
        <v>139</v>
      </c>
      <c r="I114" s="123"/>
    </row>
    <row r="115" spans="1:9" ht="25.5">
      <c r="A115" s="85" t="s">
        <v>24</v>
      </c>
      <c r="B115" s="87" t="s">
        <v>101</v>
      </c>
      <c r="C115" s="85" t="s">
        <v>102</v>
      </c>
      <c r="D115" s="122"/>
      <c r="E115" s="123"/>
      <c r="F115" s="122" t="s">
        <v>139</v>
      </c>
      <c r="G115" s="123"/>
      <c r="H115" s="122" t="s">
        <v>139</v>
      </c>
      <c r="I115" s="123"/>
    </row>
    <row r="116" spans="1:9" ht="40.5" customHeight="1">
      <c r="A116" s="85" t="s">
        <v>25</v>
      </c>
      <c r="B116" s="87" t="s">
        <v>103</v>
      </c>
      <c r="C116" s="85"/>
      <c r="D116" s="122"/>
      <c r="E116" s="123"/>
      <c r="F116" s="122" t="s">
        <v>178</v>
      </c>
      <c r="G116" s="123"/>
      <c r="H116" s="122" t="s">
        <v>178</v>
      </c>
      <c r="I116" s="123"/>
    </row>
    <row r="117" spans="1:9" s="84" customFormat="1">
      <c r="A117" s="82" t="s">
        <v>104</v>
      </c>
      <c r="B117" s="83" t="s">
        <v>105</v>
      </c>
      <c r="C117" s="82" t="s">
        <v>97</v>
      </c>
      <c r="D117" s="120"/>
      <c r="E117" s="121"/>
      <c r="F117" s="120">
        <v>14949.371068401848</v>
      </c>
      <c r="G117" s="121"/>
      <c r="H117" s="120">
        <v>14049.37</v>
      </c>
      <c r="I117" s="121"/>
    </row>
    <row r="118" spans="1:9" s="84" customFormat="1">
      <c r="A118" s="82" t="s">
        <v>106</v>
      </c>
      <c r="B118" s="83" t="s">
        <v>107</v>
      </c>
      <c r="C118" s="82" t="s">
        <v>97</v>
      </c>
      <c r="D118" s="120"/>
      <c r="E118" s="121"/>
      <c r="F118" s="120">
        <v>21825.974284224645</v>
      </c>
      <c r="G118" s="121"/>
      <c r="H118" s="120">
        <v>20825.97</v>
      </c>
      <c r="I118" s="121"/>
    </row>
    <row r="119" spans="1:9" s="84" customFormat="1">
      <c r="A119" s="82" t="s">
        <v>108</v>
      </c>
      <c r="B119" s="83" t="s">
        <v>179</v>
      </c>
      <c r="C119" s="82" t="s">
        <v>97</v>
      </c>
      <c r="D119" s="120"/>
      <c r="E119" s="121"/>
      <c r="F119" s="120">
        <v>8636.975046969299</v>
      </c>
      <c r="G119" s="121"/>
      <c r="H119" s="120">
        <v>8036.98</v>
      </c>
      <c r="I119" s="121"/>
    </row>
    <row r="120" spans="1:9" s="84" customFormat="1">
      <c r="A120" s="82" t="s">
        <v>109</v>
      </c>
      <c r="B120" s="83" t="s">
        <v>142</v>
      </c>
      <c r="C120" s="82" t="s">
        <v>97</v>
      </c>
      <c r="D120" s="120"/>
      <c r="E120" s="121"/>
      <c r="F120" s="120">
        <v>8636.975046969299</v>
      </c>
      <c r="G120" s="121"/>
      <c r="H120" s="120">
        <v>8036.98</v>
      </c>
      <c r="I120" s="121"/>
    </row>
    <row r="121" spans="1:9" s="84" customFormat="1" ht="25.5">
      <c r="A121" s="82" t="s">
        <v>110</v>
      </c>
      <c r="B121" s="83" t="s">
        <v>111</v>
      </c>
      <c r="C121" s="82" t="s">
        <v>112</v>
      </c>
      <c r="D121" s="114"/>
      <c r="E121" s="115"/>
      <c r="F121" s="116">
        <f>F120/F112</f>
        <v>5.377358179142501E-2</v>
      </c>
      <c r="G121" s="117"/>
      <c r="H121" s="116">
        <f>H120/H112</f>
        <v>4.472861361882665E-2</v>
      </c>
      <c r="I121" s="117"/>
    </row>
    <row r="122" spans="1:9" s="84" customFormat="1" ht="38.25">
      <c r="A122" s="82" t="s">
        <v>113</v>
      </c>
      <c r="B122" s="83" t="s">
        <v>114</v>
      </c>
      <c r="C122" s="82"/>
      <c r="D122" s="118"/>
      <c r="E122" s="119"/>
      <c r="F122" s="118" t="s">
        <v>141</v>
      </c>
      <c r="G122" s="119"/>
      <c r="H122" s="118" t="s">
        <v>141</v>
      </c>
      <c r="I122" s="119"/>
    </row>
    <row r="123" spans="1:9">
      <c r="B123" s="98"/>
    </row>
    <row r="124" spans="1:9" ht="14.25">
      <c r="A124" s="109" t="s">
        <v>180</v>
      </c>
      <c r="B124" s="109"/>
      <c r="C124" s="109"/>
      <c r="D124" s="109"/>
      <c r="E124" s="109"/>
      <c r="F124" s="109"/>
      <c r="G124" s="109"/>
      <c r="H124" s="109"/>
    </row>
    <row r="125" spans="1:9">
      <c r="B125" s="98"/>
    </row>
    <row r="126" spans="1:9" ht="39.75" customHeight="1">
      <c r="A126" s="110" t="s">
        <v>152</v>
      </c>
      <c r="B126" s="110" t="s">
        <v>73</v>
      </c>
      <c r="C126" s="110" t="s">
        <v>8</v>
      </c>
      <c r="D126" s="112" t="s">
        <v>153</v>
      </c>
      <c r="E126" s="113"/>
      <c r="F126" s="112" t="s">
        <v>154</v>
      </c>
      <c r="G126" s="113"/>
      <c r="H126" s="112" t="s">
        <v>155</v>
      </c>
      <c r="I126" s="113"/>
    </row>
    <row r="127" spans="1:9">
      <c r="A127" s="111"/>
      <c r="B127" s="111"/>
      <c r="C127" s="111"/>
      <c r="D127" s="82" t="s">
        <v>21</v>
      </c>
      <c r="E127" s="82" t="s">
        <v>22</v>
      </c>
      <c r="F127" s="82" t="s">
        <v>21</v>
      </c>
      <c r="G127" s="82" t="s">
        <v>22</v>
      </c>
      <c r="H127" s="82" t="s">
        <v>21</v>
      </c>
      <c r="I127" s="82" t="s">
        <v>22</v>
      </c>
    </row>
    <row r="128" spans="1:9" ht="25.5">
      <c r="A128" s="85" t="s">
        <v>41</v>
      </c>
      <c r="B128" s="86" t="s">
        <v>181</v>
      </c>
      <c r="C128" s="85"/>
      <c r="D128" s="85"/>
      <c r="E128" s="85"/>
      <c r="F128" s="85"/>
      <c r="G128" s="85"/>
      <c r="H128" s="85"/>
      <c r="I128" s="85"/>
    </row>
    <row r="129" spans="1:11" ht="25.5">
      <c r="A129" s="85" t="s">
        <v>14</v>
      </c>
      <c r="B129" s="87" t="s">
        <v>182</v>
      </c>
      <c r="C129" s="85"/>
      <c r="D129" s="85"/>
      <c r="E129" s="85"/>
      <c r="F129" s="85"/>
      <c r="G129" s="85"/>
      <c r="H129" s="85"/>
      <c r="I129" s="85"/>
    </row>
    <row r="130" spans="1:11" ht="155.25" customHeight="1">
      <c r="A130" s="85"/>
      <c r="B130" s="88" t="s">
        <v>183</v>
      </c>
      <c r="C130" s="85" t="s">
        <v>184</v>
      </c>
      <c r="D130" s="85"/>
      <c r="E130" s="85"/>
      <c r="F130" s="85"/>
      <c r="G130" s="85"/>
      <c r="H130" s="85"/>
      <c r="I130" s="85"/>
    </row>
    <row r="131" spans="1:11" ht="165.75">
      <c r="A131" s="85"/>
      <c r="B131" s="88" t="s">
        <v>185</v>
      </c>
      <c r="C131" s="85" t="s">
        <v>186</v>
      </c>
      <c r="D131" s="85"/>
      <c r="E131" s="85"/>
      <c r="F131" s="85"/>
      <c r="G131" s="85"/>
      <c r="H131" s="85"/>
      <c r="I131" s="85"/>
    </row>
    <row r="132" spans="1:11" ht="25.5">
      <c r="A132" s="85" t="s">
        <v>15</v>
      </c>
      <c r="B132" s="87" t="s">
        <v>187</v>
      </c>
      <c r="C132" s="85"/>
      <c r="D132" s="85"/>
      <c r="E132" s="85"/>
      <c r="F132" s="85"/>
      <c r="G132" s="85"/>
      <c r="H132" s="85"/>
      <c r="I132" s="85"/>
    </row>
    <row r="133" spans="1:11">
      <c r="A133" s="85"/>
      <c r="B133" s="88" t="s">
        <v>188</v>
      </c>
      <c r="C133" s="85"/>
      <c r="D133" s="85"/>
      <c r="E133" s="85"/>
      <c r="F133" s="85"/>
      <c r="G133" s="85"/>
      <c r="H133" s="85"/>
      <c r="I133" s="85"/>
    </row>
    <row r="134" spans="1:11" ht="25.5">
      <c r="A134" s="85"/>
      <c r="B134" s="89" t="s">
        <v>189</v>
      </c>
      <c r="C134" s="85" t="s">
        <v>184</v>
      </c>
      <c r="D134" s="85"/>
      <c r="E134" s="85"/>
      <c r="F134" s="85"/>
      <c r="G134" s="85"/>
      <c r="H134" s="85"/>
      <c r="I134" s="85"/>
    </row>
    <row r="135" spans="1:11" ht="25.5">
      <c r="A135" s="85"/>
      <c r="B135" s="89" t="s">
        <v>190</v>
      </c>
      <c r="C135" s="85" t="s">
        <v>186</v>
      </c>
      <c r="D135" s="85"/>
      <c r="E135" s="85"/>
      <c r="F135" s="85"/>
      <c r="G135" s="85"/>
      <c r="H135" s="85"/>
      <c r="I135" s="85"/>
    </row>
    <row r="136" spans="1:11">
      <c r="A136" s="85"/>
      <c r="B136" s="88" t="s">
        <v>191</v>
      </c>
      <c r="C136" s="85" t="s">
        <v>186</v>
      </c>
      <c r="D136" s="85"/>
      <c r="E136" s="85"/>
      <c r="F136" s="85"/>
      <c r="G136" s="85"/>
      <c r="H136" s="85"/>
      <c r="I136" s="85"/>
    </row>
    <row r="137" spans="1:11">
      <c r="A137" s="85" t="s">
        <v>42</v>
      </c>
      <c r="B137" s="99" t="s">
        <v>192</v>
      </c>
      <c r="C137" s="85" t="s">
        <v>186</v>
      </c>
      <c r="D137" s="85"/>
      <c r="E137" s="85"/>
      <c r="F137" s="85"/>
      <c r="G137" s="85"/>
      <c r="H137" s="85"/>
      <c r="I137" s="85"/>
    </row>
    <row r="138" spans="1:11">
      <c r="A138" s="85" t="s">
        <v>19</v>
      </c>
      <c r="B138" s="86" t="s">
        <v>115</v>
      </c>
      <c r="C138" s="85"/>
      <c r="D138" s="85"/>
      <c r="E138" s="85"/>
      <c r="F138" s="85"/>
      <c r="G138" s="85"/>
      <c r="H138" s="85"/>
      <c r="I138" s="85"/>
    </row>
    <row r="139" spans="1:11" ht="25.5">
      <c r="A139" s="85" t="s">
        <v>35</v>
      </c>
      <c r="B139" s="87" t="s">
        <v>193</v>
      </c>
      <c r="C139" s="85" t="s">
        <v>186</v>
      </c>
      <c r="D139" s="100"/>
      <c r="E139" s="100"/>
      <c r="F139" s="101">
        <v>464.62</v>
      </c>
      <c r="G139" s="101">
        <v>464.62</v>
      </c>
      <c r="H139" s="101">
        <f>G139</f>
        <v>464.62</v>
      </c>
      <c r="I139" s="101">
        <v>506.40858333333398</v>
      </c>
    </row>
    <row r="140" spans="1:11" ht="51">
      <c r="A140" s="85" t="s">
        <v>36</v>
      </c>
      <c r="B140" s="87" t="s">
        <v>194</v>
      </c>
      <c r="C140" s="85" t="s">
        <v>186</v>
      </c>
      <c r="D140" s="100"/>
      <c r="E140" s="100"/>
      <c r="F140" s="101">
        <v>612.91</v>
      </c>
      <c r="G140" s="101">
        <v>612.91</v>
      </c>
      <c r="H140" s="101">
        <f>G140</f>
        <v>612.91</v>
      </c>
      <c r="I140" s="101">
        <v>1581.5520989609799</v>
      </c>
    </row>
    <row r="141" spans="1:11" ht="25.5">
      <c r="A141" s="85" t="s">
        <v>27</v>
      </c>
      <c r="B141" s="87" t="s">
        <v>195</v>
      </c>
      <c r="C141" s="85"/>
      <c r="D141" s="93"/>
      <c r="E141" s="93"/>
      <c r="F141" s="101"/>
      <c r="G141" s="101"/>
      <c r="H141" s="101"/>
      <c r="I141" s="101"/>
      <c r="J141" s="102"/>
      <c r="K141" s="102"/>
    </row>
    <row r="142" spans="1:11">
      <c r="A142" s="85"/>
      <c r="B142" s="88" t="s">
        <v>2</v>
      </c>
      <c r="C142" s="85" t="s">
        <v>186</v>
      </c>
      <c r="D142" s="100"/>
      <c r="E142" s="100"/>
      <c r="F142" s="101">
        <v>1176.8399999999999</v>
      </c>
      <c r="G142" s="101">
        <v>1176.8399999999999</v>
      </c>
      <c r="H142" s="101">
        <f>G142</f>
        <v>1176.8399999999999</v>
      </c>
      <c r="I142" s="101">
        <v>1217.1527150357899</v>
      </c>
      <c r="J142" s="102"/>
      <c r="K142" s="102"/>
    </row>
    <row r="143" spans="1:11">
      <c r="A143" s="85"/>
      <c r="B143" s="88" t="s">
        <v>3</v>
      </c>
      <c r="C143" s="85" t="s">
        <v>186</v>
      </c>
      <c r="D143" s="100"/>
      <c r="E143" s="100"/>
      <c r="F143" s="101">
        <v>1058.42</v>
      </c>
      <c r="G143" s="101">
        <v>1058.42</v>
      </c>
      <c r="H143" s="101">
        <f t="shared" ref="H143:H144" si="9">G143</f>
        <v>1058.42</v>
      </c>
      <c r="I143" s="101">
        <v>493.26957254594203</v>
      </c>
      <c r="J143" s="103"/>
    </row>
    <row r="144" spans="1:11">
      <c r="A144" s="85"/>
      <c r="B144" s="88" t="s">
        <v>4</v>
      </c>
      <c r="C144" s="85" t="s">
        <v>186</v>
      </c>
      <c r="D144" s="100"/>
      <c r="E144" s="100"/>
      <c r="F144" s="101">
        <v>392.28</v>
      </c>
      <c r="G144" s="101">
        <v>392.28</v>
      </c>
      <c r="H144" s="101">
        <f t="shared" si="9"/>
        <v>392.28</v>
      </c>
      <c r="I144" s="101">
        <v>405.71757167859801</v>
      </c>
      <c r="J144" s="103"/>
    </row>
    <row r="145" spans="1:9">
      <c r="A145" s="85" t="s">
        <v>40</v>
      </c>
      <c r="B145" s="99" t="s">
        <v>196</v>
      </c>
      <c r="C145" s="85"/>
      <c r="D145" s="85"/>
      <c r="E145" s="85"/>
      <c r="F145" s="85"/>
      <c r="G145" s="85"/>
      <c r="H145" s="85"/>
      <c r="I145" s="85"/>
    </row>
    <row r="146" spans="1:9">
      <c r="A146" s="85" t="s">
        <v>197</v>
      </c>
      <c r="B146" s="87" t="s">
        <v>198</v>
      </c>
      <c r="C146" s="85" t="s">
        <v>199</v>
      </c>
      <c r="D146" s="85"/>
      <c r="E146" s="85"/>
      <c r="F146" s="85"/>
      <c r="G146" s="85"/>
      <c r="H146" s="85"/>
      <c r="I146" s="85"/>
    </row>
    <row r="147" spans="1:9">
      <c r="A147" s="85"/>
      <c r="B147" s="88" t="s">
        <v>200</v>
      </c>
      <c r="C147" s="85" t="s">
        <v>199</v>
      </c>
      <c r="D147" s="85"/>
      <c r="E147" s="85"/>
      <c r="F147" s="85"/>
      <c r="G147" s="85"/>
      <c r="H147" s="85"/>
      <c r="I147" s="85"/>
    </row>
    <row r="148" spans="1:9" ht="25.5">
      <c r="A148" s="85" t="s">
        <v>201</v>
      </c>
      <c r="B148" s="87" t="s">
        <v>202</v>
      </c>
      <c r="C148" s="85" t="s">
        <v>184</v>
      </c>
      <c r="D148" s="85"/>
      <c r="E148" s="85"/>
      <c r="F148" s="85"/>
      <c r="G148" s="85"/>
      <c r="H148" s="85"/>
      <c r="I148" s="85"/>
    </row>
    <row r="149" spans="1:9" ht="25.5">
      <c r="A149" s="85" t="s">
        <v>203</v>
      </c>
      <c r="B149" s="87" t="s">
        <v>204</v>
      </c>
      <c r="C149" s="85" t="s">
        <v>205</v>
      </c>
      <c r="D149" s="85"/>
      <c r="E149" s="85"/>
      <c r="F149" s="85"/>
      <c r="G149" s="85"/>
      <c r="H149" s="85"/>
      <c r="I149" s="85"/>
    </row>
    <row r="150" spans="1:9" ht="25.5">
      <c r="A150" s="85" t="s">
        <v>206</v>
      </c>
      <c r="B150" s="88" t="s">
        <v>207</v>
      </c>
      <c r="C150" s="85" t="s">
        <v>205</v>
      </c>
      <c r="D150" s="85"/>
      <c r="E150" s="85"/>
      <c r="F150" s="85"/>
      <c r="G150" s="85"/>
      <c r="H150" s="85"/>
      <c r="I150" s="85"/>
    </row>
    <row r="151" spans="1:9">
      <c r="A151" s="85" t="s">
        <v>208</v>
      </c>
      <c r="B151" s="88" t="s">
        <v>209</v>
      </c>
      <c r="C151" s="85" t="s">
        <v>205</v>
      </c>
      <c r="D151" s="85"/>
      <c r="E151" s="85"/>
      <c r="F151" s="85"/>
      <c r="G151" s="85"/>
      <c r="H151" s="85"/>
      <c r="I151" s="85"/>
    </row>
    <row r="152" spans="1:9">
      <c r="A152" s="85"/>
      <c r="B152" s="89" t="s">
        <v>210</v>
      </c>
      <c r="C152" s="85" t="s">
        <v>205</v>
      </c>
      <c r="D152" s="85"/>
      <c r="E152" s="85"/>
      <c r="F152" s="85"/>
      <c r="G152" s="85"/>
      <c r="H152" s="85"/>
      <c r="I152" s="85"/>
    </row>
    <row r="153" spans="1:9">
      <c r="A153" s="85"/>
      <c r="B153" s="89" t="s">
        <v>211</v>
      </c>
      <c r="C153" s="85" t="s">
        <v>205</v>
      </c>
      <c r="D153" s="85"/>
      <c r="E153" s="85"/>
      <c r="F153" s="85"/>
      <c r="G153" s="85"/>
      <c r="H153" s="85"/>
      <c r="I153" s="85"/>
    </row>
    <row r="154" spans="1:9">
      <c r="A154" s="85"/>
      <c r="B154" s="89" t="s">
        <v>212</v>
      </c>
      <c r="C154" s="85" t="s">
        <v>205</v>
      </c>
      <c r="D154" s="85"/>
      <c r="E154" s="85"/>
      <c r="F154" s="85"/>
      <c r="G154" s="85"/>
      <c r="H154" s="85"/>
      <c r="I154" s="85"/>
    </row>
    <row r="155" spans="1:9">
      <c r="A155" s="85"/>
      <c r="B155" s="89" t="s">
        <v>213</v>
      </c>
      <c r="C155" s="85" t="s">
        <v>205</v>
      </c>
      <c r="D155" s="85"/>
      <c r="E155" s="85"/>
      <c r="F155" s="85"/>
      <c r="G155" s="85"/>
      <c r="H155" s="85"/>
      <c r="I155" s="85"/>
    </row>
    <row r="156" spans="1:9">
      <c r="A156" s="85" t="s">
        <v>214</v>
      </c>
      <c r="B156" s="88" t="s">
        <v>215</v>
      </c>
      <c r="C156" s="85" t="s">
        <v>205</v>
      </c>
      <c r="D156" s="85"/>
      <c r="E156" s="85"/>
      <c r="F156" s="85"/>
      <c r="G156" s="85"/>
      <c r="H156" s="85"/>
      <c r="I156" s="85"/>
    </row>
    <row r="157" spans="1:9">
      <c r="A157" s="85" t="s">
        <v>216</v>
      </c>
      <c r="B157" s="87" t="s">
        <v>217</v>
      </c>
      <c r="C157" s="85"/>
      <c r="D157" s="85"/>
      <c r="E157" s="85"/>
      <c r="F157" s="85"/>
      <c r="G157" s="85"/>
      <c r="H157" s="85"/>
      <c r="I157" s="85"/>
    </row>
    <row r="158" spans="1:9">
      <c r="A158" s="85" t="s">
        <v>218</v>
      </c>
      <c r="B158" s="88" t="s">
        <v>219</v>
      </c>
      <c r="C158" s="85" t="s">
        <v>220</v>
      </c>
      <c r="D158" s="85"/>
      <c r="E158" s="85"/>
      <c r="F158" s="85"/>
      <c r="G158" s="85"/>
      <c r="H158" s="85"/>
      <c r="I158" s="85"/>
    </row>
    <row r="159" spans="1:9" ht="25.5">
      <c r="A159" s="85" t="s">
        <v>221</v>
      </c>
      <c r="B159" s="88" t="s">
        <v>222</v>
      </c>
      <c r="C159" s="85" t="s">
        <v>223</v>
      </c>
      <c r="D159" s="85"/>
      <c r="E159" s="85"/>
      <c r="F159" s="85"/>
      <c r="G159" s="85"/>
      <c r="H159" s="85"/>
      <c r="I159" s="85"/>
    </row>
    <row r="160" spans="1:9">
      <c r="A160" s="85" t="s">
        <v>224</v>
      </c>
      <c r="B160" s="87" t="s">
        <v>225</v>
      </c>
      <c r="C160" s="85"/>
      <c r="D160" s="85"/>
      <c r="E160" s="85"/>
      <c r="F160" s="85"/>
      <c r="G160" s="85"/>
      <c r="H160" s="85"/>
      <c r="I160" s="85"/>
    </row>
    <row r="161" spans="1:9" ht="25.5">
      <c r="A161" s="85"/>
      <c r="B161" s="88" t="s">
        <v>226</v>
      </c>
      <c r="C161" s="85" t="s">
        <v>227</v>
      </c>
      <c r="D161" s="85"/>
      <c r="E161" s="85"/>
      <c r="F161" s="85"/>
      <c r="G161" s="85"/>
      <c r="H161" s="85"/>
      <c r="I161" s="85"/>
    </row>
    <row r="162" spans="1:9" ht="25.5">
      <c r="A162" s="85"/>
      <c r="B162" s="88" t="s">
        <v>228</v>
      </c>
      <c r="C162" s="85" t="s">
        <v>227</v>
      </c>
      <c r="D162" s="85"/>
      <c r="E162" s="85"/>
      <c r="F162" s="85"/>
      <c r="G162" s="85"/>
      <c r="H162" s="85"/>
      <c r="I162" s="85"/>
    </row>
    <row r="163" spans="1:9">
      <c r="B163" s="81"/>
    </row>
    <row r="164" spans="1:9">
      <c r="B164" s="81"/>
    </row>
    <row r="165" spans="1:9">
      <c r="B165" s="81"/>
    </row>
    <row r="166" spans="1:9">
      <c r="B166" s="81"/>
    </row>
    <row r="167" spans="1:9">
      <c r="B167" s="81"/>
    </row>
    <row r="168" spans="1:9">
      <c r="B168" s="81"/>
    </row>
    <row r="169" spans="1:9">
      <c r="B169" s="81"/>
    </row>
    <row r="170" spans="1:9">
      <c r="B170" s="81"/>
    </row>
    <row r="171" spans="1:9">
      <c r="B171" s="81"/>
    </row>
    <row r="172" spans="1:9">
      <c r="B172" s="81"/>
    </row>
    <row r="173" spans="1:9">
      <c r="B173" s="81"/>
    </row>
    <row r="174" spans="1:9">
      <c r="B174" s="81"/>
    </row>
    <row r="175" spans="1:9">
      <c r="B175" s="81"/>
    </row>
    <row r="176" spans="1:9">
      <c r="B176" s="81"/>
    </row>
    <row r="177" spans="2:2">
      <c r="B177" s="81"/>
    </row>
    <row r="178" spans="2:2">
      <c r="B178" s="81"/>
    </row>
    <row r="179" spans="2:2">
      <c r="B179" s="81"/>
    </row>
    <row r="180" spans="2:2">
      <c r="B180" s="81"/>
    </row>
    <row r="181" spans="2:2">
      <c r="B181" s="81"/>
    </row>
    <row r="182" spans="2:2">
      <c r="B182" s="81"/>
    </row>
    <row r="183" spans="2:2">
      <c r="B183" s="81"/>
    </row>
    <row r="184" spans="2:2">
      <c r="B184" s="81"/>
    </row>
    <row r="185" spans="2:2">
      <c r="B185" s="81"/>
    </row>
    <row r="186" spans="2:2">
      <c r="B186" s="81"/>
    </row>
    <row r="187" spans="2:2">
      <c r="B187" s="81"/>
    </row>
    <row r="188" spans="2:2">
      <c r="B188" s="81"/>
    </row>
  </sheetData>
  <mergeCells count="303">
    <mergeCell ref="C10:H10"/>
    <mergeCell ref="C12:H12"/>
    <mergeCell ref="C14:H14"/>
    <mergeCell ref="C16:H16"/>
    <mergeCell ref="C18:H18"/>
    <mergeCell ref="C20:H20"/>
    <mergeCell ref="A1:I1"/>
    <mergeCell ref="A2:I2"/>
    <mergeCell ref="A3:I3"/>
    <mergeCell ref="A4:I4"/>
    <mergeCell ref="A6:I6"/>
    <mergeCell ref="C8:H8"/>
    <mergeCell ref="D31:E31"/>
    <mergeCell ref="F31:G31"/>
    <mergeCell ref="H31:I31"/>
    <mergeCell ref="D32:E32"/>
    <mergeCell ref="F32:G32"/>
    <mergeCell ref="H32:I32"/>
    <mergeCell ref="C21:H21"/>
    <mergeCell ref="C22:H22"/>
    <mergeCell ref="C24:H24"/>
    <mergeCell ref="C26:H26"/>
    <mergeCell ref="A28:I28"/>
    <mergeCell ref="D30:E30"/>
    <mergeCell ref="F30:G30"/>
    <mergeCell ref="H30:I30"/>
    <mergeCell ref="D35:E35"/>
    <mergeCell ref="F35:G35"/>
    <mergeCell ref="H35:I35"/>
    <mergeCell ref="D36:E36"/>
    <mergeCell ref="F36:G36"/>
    <mergeCell ref="H36:I36"/>
    <mergeCell ref="D33:E33"/>
    <mergeCell ref="F33:G33"/>
    <mergeCell ref="H33:I33"/>
    <mergeCell ref="D34:E34"/>
    <mergeCell ref="F34:G34"/>
    <mergeCell ref="H34:I34"/>
    <mergeCell ref="D39:E39"/>
    <mergeCell ref="F39:G39"/>
    <mergeCell ref="H39:I39"/>
    <mergeCell ref="D40:E40"/>
    <mergeCell ref="F40:G40"/>
    <mergeCell ref="H40:I40"/>
    <mergeCell ref="D37:E37"/>
    <mergeCell ref="F37:G37"/>
    <mergeCell ref="H37:I37"/>
    <mergeCell ref="D38:E38"/>
    <mergeCell ref="F38:G38"/>
    <mergeCell ref="H38:I38"/>
    <mergeCell ref="D43:E43"/>
    <mergeCell ref="F43:G43"/>
    <mergeCell ref="H43:I43"/>
    <mergeCell ref="D44:E44"/>
    <mergeCell ref="F44:G44"/>
    <mergeCell ref="H44:I44"/>
    <mergeCell ref="D41:E41"/>
    <mergeCell ref="F41:G41"/>
    <mergeCell ref="H41:I41"/>
    <mergeCell ref="D42:E42"/>
    <mergeCell ref="F42:G42"/>
    <mergeCell ref="H42:I42"/>
    <mergeCell ref="D47:E47"/>
    <mergeCell ref="F47:G47"/>
    <mergeCell ref="H47:I47"/>
    <mergeCell ref="D48:E48"/>
    <mergeCell ref="F48:G48"/>
    <mergeCell ref="H48:I48"/>
    <mergeCell ref="D45:E45"/>
    <mergeCell ref="F45:G45"/>
    <mergeCell ref="H45:I45"/>
    <mergeCell ref="D46:E46"/>
    <mergeCell ref="F46:G46"/>
    <mergeCell ref="H46:I46"/>
    <mergeCell ref="D51:E51"/>
    <mergeCell ref="F51:G51"/>
    <mergeCell ref="H51:I51"/>
    <mergeCell ref="D52:E52"/>
    <mergeCell ref="F52:G52"/>
    <mergeCell ref="H52:I52"/>
    <mergeCell ref="D49:E49"/>
    <mergeCell ref="F49:G49"/>
    <mergeCell ref="H49:I49"/>
    <mergeCell ref="D50:E50"/>
    <mergeCell ref="F50:G50"/>
    <mergeCell ref="H50:I50"/>
    <mergeCell ref="D55:E55"/>
    <mergeCell ref="F55:G55"/>
    <mergeCell ref="H55:I55"/>
    <mergeCell ref="D56:E56"/>
    <mergeCell ref="F56:G56"/>
    <mergeCell ref="H56:I56"/>
    <mergeCell ref="D53:E53"/>
    <mergeCell ref="F53:G53"/>
    <mergeCell ref="H53:I53"/>
    <mergeCell ref="D54:E54"/>
    <mergeCell ref="F54:G54"/>
    <mergeCell ref="H54:I54"/>
    <mergeCell ref="D59:E59"/>
    <mergeCell ref="F59:G59"/>
    <mergeCell ref="H59:I59"/>
    <mergeCell ref="D60:E60"/>
    <mergeCell ref="F60:G60"/>
    <mergeCell ref="H60:I60"/>
    <mergeCell ref="D57:E57"/>
    <mergeCell ref="F57:G57"/>
    <mergeCell ref="H57:I57"/>
    <mergeCell ref="D58:E58"/>
    <mergeCell ref="F58:G58"/>
    <mergeCell ref="H58:I58"/>
    <mergeCell ref="D63:E63"/>
    <mergeCell ref="F63:G63"/>
    <mergeCell ref="H63:I63"/>
    <mergeCell ref="D64:E64"/>
    <mergeCell ref="F64:G64"/>
    <mergeCell ref="H64:I64"/>
    <mergeCell ref="D61:E61"/>
    <mergeCell ref="F61:G61"/>
    <mergeCell ref="H61:I61"/>
    <mergeCell ref="D62:E62"/>
    <mergeCell ref="F62:G62"/>
    <mergeCell ref="H62:I62"/>
    <mergeCell ref="D67:E67"/>
    <mergeCell ref="F67:G67"/>
    <mergeCell ref="H67:I67"/>
    <mergeCell ref="D68:E68"/>
    <mergeCell ref="F68:G68"/>
    <mergeCell ref="H68:I68"/>
    <mergeCell ref="D65:E65"/>
    <mergeCell ref="F65:G65"/>
    <mergeCell ref="H65:I65"/>
    <mergeCell ref="D66:E66"/>
    <mergeCell ref="F66:G66"/>
    <mergeCell ref="H66:I66"/>
    <mergeCell ref="D71:E71"/>
    <mergeCell ref="F71:G71"/>
    <mergeCell ref="H71:I71"/>
    <mergeCell ref="D72:E72"/>
    <mergeCell ref="F72:G72"/>
    <mergeCell ref="H72:I72"/>
    <mergeCell ref="D69:E69"/>
    <mergeCell ref="F69:G69"/>
    <mergeCell ref="H69:I69"/>
    <mergeCell ref="D70:E70"/>
    <mergeCell ref="F70:G70"/>
    <mergeCell ref="H70:I70"/>
    <mergeCell ref="D75:E75"/>
    <mergeCell ref="F75:G75"/>
    <mergeCell ref="H75:I75"/>
    <mergeCell ref="D76:E76"/>
    <mergeCell ref="F76:G76"/>
    <mergeCell ref="H76:I76"/>
    <mergeCell ref="D73:E73"/>
    <mergeCell ref="F73:G73"/>
    <mergeCell ref="H73:I73"/>
    <mergeCell ref="D74:E74"/>
    <mergeCell ref="F74:G74"/>
    <mergeCell ref="H74:I74"/>
    <mergeCell ref="D79:E79"/>
    <mergeCell ref="F79:G79"/>
    <mergeCell ref="H79:I79"/>
    <mergeCell ref="D80:E80"/>
    <mergeCell ref="F80:G80"/>
    <mergeCell ref="H80:I80"/>
    <mergeCell ref="D77:E77"/>
    <mergeCell ref="F77:G77"/>
    <mergeCell ref="H77:I77"/>
    <mergeCell ref="D78:E78"/>
    <mergeCell ref="F78:G78"/>
    <mergeCell ref="H78:I78"/>
    <mergeCell ref="D83:E83"/>
    <mergeCell ref="F83:G83"/>
    <mergeCell ref="H83:I83"/>
    <mergeCell ref="D84:E84"/>
    <mergeCell ref="F84:G84"/>
    <mergeCell ref="H84:I84"/>
    <mergeCell ref="D81:E81"/>
    <mergeCell ref="F81:G81"/>
    <mergeCell ref="H81:I81"/>
    <mergeCell ref="D82:E82"/>
    <mergeCell ref="F82:G82"/>
    <mergeCell ref="H82:I82"/>
    <mergeCell ref="D87:E87"/>
    <mergeCell ref="F87:G87"/>
    <mergeCell ref="H87:I87"/>
    <mergeCell ref="D88:E88"/>
    <mergeCell ref="F88:G88"/>
    <mergeCell ref="H88:I88"/>
    <mergeCell ref="D85:E85"/>
    <mergeCell ref="F85:G85"/>
    <mergeCell ref="H85:I85"/>
    <mergeCell ref="D86:E86"/>
    <mergeCell ref="F86:G86"/>
    <mergeCell ref="H86:I86"/>
    <mergeCell ref="D91:E91"/>
    <mergeCell ref="F91:G91"/>
    <mergeCell ref="H91:I91"/>
    <mergeCell ref="D92:E92"/>
    <mergeCell ref="F92:G92"/>
    <mergeCell ref="H92:I92"/>
    <mergeCell ref="D89:E89"/>
    <mergeCell ref="F89:G89"/>
    <mergeCell ref="H89:I89"/>
    <mergeCell ref="D90:E90"/>
    <mergeCell ref="F90:G90"/>
    <mergeCell ref="H90:I90"/>
    <mergeCell ref="D95:E95"/>
    <mergeCell ref="F95:G95"/>
    <mergeCell ref="H95:I95"/>
    <mergeCell ref="D96:E96"/>
    <mergeCell ref="F96:G96"/>
    <mergeCell ref="H96:I96"/>
    <mergeCell ref="D93:E93"/>
    <mergeCell ref="F93:G93"/>
    <mergeCell ref="H93:I93"/>
    <mergeCell ref="D94:E94"/>
    <mergeCell ref="F94:G94"/>
    <mergeCell ref="H94:I94"/>
    <mergeCell ref="D99:E99"/>
    <mergeCell ref="F99:G99"/>
    <mergeCell ref="H99:I99"/>
    <mergeCell ref="D100:E100"/>
    <mergeCell ref="F100:G100"/>
    <mergeCell ref="H100:I100"/>
    <mergeCell ref="D97:E97"/>
    <mergeCell ref="F97:G97"/>
    <mergeCell ref="H97:I97"/>
    <mergeCell ref="D98:E98"/>
    <mergeCell ref="F98:G98"/>
    <mergeCell ref="H98:I98"/>
    <mergeCell ref="D103:E103"/>
    <mergeCell ref="F103:G103"/>
    <mergeCell ref="H103:I103"/>
    <mergeCell ref="D104:E104"/>
    <mergeCell ref="F104:G104"/>
    <mergeCell ref="H104:I104"/>
    <mergeCell ref="D101:E101"/>
    <mergeCell ref="F101:G101"/>
    <mergeCell ref="H101:I101"/>
    <mergeCell ref="D102:E102"/>
    <mergeCell ref="F102:G102"/>
    <mergeCell ref="H102:I102"/>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9:E119"/>
    <mergeCell ref="F119:G119"/>
    <mergeCell ref="H119:I119"/>
    <mergeCell ref="D120:E120"/>
    <mergeCell ref="F120:G120"/>
    <mergeCell ref="H120:I120"/>
    <mergeCell ref="D117:E117"/>
    <mergeCell ref="F117:G117"/>
    <mergeCell ref="H117:I117"/>
    <mergeCell ref="D118:E118"/>
    <mergeCell ref="F118:G118"/>
    <mergeCell ref="H118:I118"/>
    <mergeCell ref="A124:H124"/>
    <mergeCell ref="A126:A127"/>
    <mergeCell ref="B126:B127"/>
    <mergeCell ref="C126:C127"/>
    <mergeCell ref="D126:E126"/>
    <mergeCell ref="F126:G126"/>
    <mergeCell ref="H126:I126"/>
    <mergeCell ref="D121:E121"/>
    <mergeCell ref="F121:G121"/>
    <mergeCell ref="H121:I121"/>
    <mergeCell ref="D122:E122"/>
    <mergeCell ref="F122:G122"/>
    <mergeCell ref="H122:I122"/>
  </mergeCells>
  <pageMargins left="0.27" right="0.26" top="0.31" bottom="0.31" header="0.31496062992125984" footer="0.31496062992125984"/>
  <pageSetup paperSize="9" scale="47"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8"/>
  <sheetViews>
    <sheetView workbookViewId="0">
      <selection activeCell="I20" sqref="I20"/>
    </sheetView>
  </sheetViews>
  <sheetFormatPr defaultRowHeight="12.75"/>
  <cols>
    <col min="1" max="1" width="6.28515625" style="80" bestFit="1" customWidth="1"/>
    <col min="2" max="2" width="40.5703125" style="80" customWidth="1"/>
    <col min="3" max="3" width="12.85546875" style="80" customWidth="1"/>
    <col min="4" max="5" width="13.7109375" style="80" hidden="1" customWidth="1"/>
    <col min="6" max="9" width="13.7109375" style="80" customWidth="1"/>
    <col min="10" max="11" width="10" style="80" bestFit="1" customWidth="1"/>
    <col min="12" max="12" width="9.140625" style="80"/>
    <col min="13" max="13" width="11.42578125" style="80" bestFit="1" customWidth="1"/>
    <col min="14" max="14" width="9.140625" style="80"/>
    <col min="15" max="16" width="10" style="80" bestFit="1" customWidth="1"/>
    <col min="17" max="16384" width="9.140625" style="80"/>
  </cols>
  <sheetData>
    <row r="1" spans="1:9" ht="14.25" customHeight="1">
      <c r="A1" s="109" t="s">
        <v>143</v>
      </c>
      <c r="B1" s="109"/>
      <c r="C1" s="109"/>
      <c r="D1" s="109"/>
      <c r="E1" s="109"/>
      <c r="F1" s="109"/>
      <c r="G1" s="109"/>
      <c r="H1" s="109"/>
      <c r="I1" s="109"/>
    </row>
    <row r="2" spans="1:9" ht="14.25" customHeight="1">
      <c r="A2" s="109" t="s">
        <v>144</v>
      </c>
      <c r="B2" s="109"/>
      <c r="C2" s="109"/>
      <c r="D2" s="109"/>
      <c r="E2" s="109"/>
      <c r="F2" s="109"/>
      <c r="G2" s="109"/>
      <c r="H2" s="109"/>
      <c r="I2" s="109"/>
    </row>
    <row r="3" spans="1:9" ht="14.25" customHeight="1">
      <c r="A3" s="109" t="s">
        <v>235</v>
      </c>
      <c r="B3" s="109"/>
      <c r="C3" s="109"/>
      <c r="D3" s="109"/>
      <c r="E3" s="109"/>
      <c r="F3" s="109"/>
      <c r="G3" s="109"/>
      <c r="H3" s="109"/>
      <c r="I3" s="109"/>
    </row>
    <row r="4" spans="1:9" ht="14.25" customHeight="1">
      <c r="A4" s="109" t="s">
        <v>145</v>
      </c>
      <c r="B4" s="109"/>
      <c r="C4" s="109"/>
      <c r="D4" s="109"/>
      <c r="E4" s="109"/>
      <c r="F4" s="109"/>
      <c r="G4" s="109"/>
      <c r="H4" s="109"/>
      <c r="I4" s="109"/>
    </row>
    <row r="6" spans="1:9" ht="14.25" customHeight="1">
      <c r="A6" s="109" t="s">
        <v>146</v>
      </c>
      <c r="B6" s="109"/>
      <c r="C6" s="109"/>
      <c r="D6" s="109"/>
      <c r="E6" s="109"/>
      <c r="F6" s="109"/>
      <c r="G6" s="109"/>
      <c r="H6" s="109"/>
      <c r="I6" s="109"/>
    </row>
    <row r="8" spans="1:9">
      <c r="B8" s="81" t="s">
        <v>62</v>
      </c>
      <c r="C8" s="138" t="s">
        <v>147</v>
      </c>
      <c r="D8" s="138"/>
      <c r="E8" s="138"/>
      <c r="F8" s="138"/>
      <c r="G8" s="138"/>
      <c r="H8" s="138"/>
    </row>
    <row r="9" spans="1:9">
      <c r="B9" s="81"/>
      <c r="C9" s="81"/>
      <c r="D9" s="81"/>
      <c r="E9" s="81"/>
      <c r="F9" s="81"/>
      <c r="G9" s="81"/>
      <c r="H9" s="81"/>
    </row>
    <row r="10" spans="1:9" ht="12.75" customHeight="1">
      <c r="B10" s="81" t="s">
        <v>63</v>
      </c>
      <c r="C10" s="138" t="s">
        <v>148</v>
      </c>
      <c r="D10" s="138"/>
      <c r="E10" s="138"/>
      <c r="F10" s="138"/>
      <c r="G10" s="138"/>
      <c r="H10" s="138"/>
    </row>
    <row r="11" spans="1:9">
      <c r="B11" s="81"/>
      <c r="C11" s="81"/>
      <c r="D11" s="81"/>
      <c r="E11" s="81"/>
      <c r="F11" s="81"/>
      <c r="G11" s="81"/>
      <c r="H11" s="81"/>
    </row>
    <row r="12" spans="1:9" ht="12.75" customHeight="1">
      <c r="B12" s="81" t="s">
        <v>64</v>
      </c>
      <c r="C12" s="138" t="s">
        <v>149</v>
      </c>
      <c r="D12" s="138"/>
      <c r="E12" s="138"/>
      <c r="F12" s="138"/>
      <c r="G12" s="138"/>
      <c r="H12" s="138"/>
    </row>
    <row r="13" spans="1:9">
      <c r="B13" s="81"/>
      <c r="C13" s="81"/>
      <c r="D13" s="81"/>
      <c r="E13" s="81"/>
      <c r="F13" s="81"/>
      <c r="G13" s="81"/>
      <c r="H13" s="81"/>
    </row>
    <row r="14" spans="1:9" ht="12.75" customHeight="1">
      <c r="B14" s="81" t="s">
        <v>65</v>
      </c>
      <c r="C14" s="138" t="s">
        <v>149</v>
      </c>
      <c r="D14" s="138"/>
      <c r="E14" s="138"/>
      <c r="F14" s="138"/>
      <c r="G14" s="138"/>
      <c r="H14" s="138"/>
    </row>
    <row r="15" spans="1:9">
      <c r="B15" s="81"/>
      <c r="C15" s="81"/>
      <c r="D15" s="81"/>
      <c r="E15" s="81"/>
      <c r="F15" s="81"/>
      <c r="G15" s="81"/>
      <c r="H15" s="81"/>
    </row>
    <row r="16" spans="1:9">
      <c r="B16" s="81" t="s">
        <v>66</v>
      </c>
      <c r="C16" s="138">
        <v>7536066430</v>
      </c>
      <c r="D16" s="138"/>
      <c r="E16" s="138"/>
      <c r="F16" s="138"/>
      <c r="G16" s="138"/>
      <c r="H16" s="138"/>
    </row>
    <row r="17" spans="1:9">
      <c r="B17" s="81"/>
      <c r="C17" s="81"/>
      <c r="D17" s="81"/>
      <c r="E17" s="81"/>
      <c r="F17" s="81"/>
      <c r="G17" s="81"/>
      <c r="H17" s="81"/>
    </row>
    <row r="18" spans="1:9">
      <c r="B18" s="81" t="s">
        <v>67</v>
      </c>
      <c r="C18" s="139">
        <v>753601001</v>
      </c>
      <c r="D18" s="140"/>
      <c r="E18" s="140"/>
      <c r="F18" s="140"/>
      <c r="G18" s="140"/>
      <c r="H18" s="140"/>
    </row>
    <row r="19" spans="1:9">
      <c r="B19" s="81"/>
      <c r="C19" s="81"/>
      <c r="D19" s="81"/>
      <c r="E19" s="81"/>
      <c r="F19" s="81"/>
      <c r="G19" s="81"/>
      <c r="H19" s="81"/>
    </row>
    <row r="20" spans="1:9" ht="12.75" customHeight="1">
      <c r="B20" s="81" t="s">
        <v>68</v>
      </c>
      <c r="C20" s="138" t="s">
        <v>150</v>
      </c>
      <c r="D20" s="138"/>
      <c r="E20" s="138"/>
      <c r="F20" s="138"/>
      <c r="G20" s="138"/>
      <c r="H20" s="138"/>
    </row>
    <row r="21" spans="1:9">
      <c r="B21" s="81"/>
      <c r="C21" s="138"/>
      <c r="D21" s="138"/>
      <c r="E21" s="138"/>
      <c r="F21" s="138"/>
      <c r="G21" s="138"/>
      <c r="H21" s="138"/>
    </row>
    <row r="22" spans="1:9" ht="12.75" customHeight="1">
      <c r="B22" s="81" t="s">
        <v>69</v>
      </c>
      <c r="C22" s="138" t="s">
        <v>151</v>
      </c>
      <c r="D22" s="138"/>
      <c r="E22" s="138"/>
      <c r="F22" s="138"/>
      <c r="G22" s="138"/>
      <c r="H22" s="138"/>
    </row>
    <row r="23" spans="1:9">
      <c r="B23" s="81"/>
      <c r="C23" s="81"/>
      <c r="D23" s="81"/>
      <c r="E23" s="81"/>
      <c r="F23" s="81"/>
      <c r="G23" s="81"/>
      <c r="H23" s="81"/>
    </row>
    <row r="24" spans="1:9" ht="12.75" customHeight="1">
      <c r="B24" s="81" t="s">
        <v>70</v>
      </c>
      <c r="C24" s="138" t="s">
        <v>229</v>
      </c>
      <c r="D24" s="138"/>
      <c r="E24" s="138"/>
      <c r="F24" s="138"/>
      <c r="G24" s="138"/>
      <c r="H24" s="138"/>
    </row>
    <row r="25" spans="1:9">
      <c r="B25" s="81"/>
      <c r="C25" s="81"/>
      <c r="D25" s="81"/>
      <c r="E25" s="81"/>
      <c r="F25" s="81"/>
      <c r="G25" s="81"/>
      <c r="H25" s="81"/>
    </row>
    <row r="26" spans="1:9" ht="12.75" customHeight="1">
      <c r="B26" s="81" t="s">
        <v>71</v>
      </c>
      <c r="C26" s="138" t="s">
        <v>230</v>
      </c>
      <c r="D26" s="138"/>
      <c r="E26" s="138"/>
      <c r="F26" s="138"/>
      <c r="G26" s="138"/>
      <c r="H26" s="138"/>
    </row>
    <row r="28" spans="1:9" ht="14.25" customHeight="1">
      <c r="A28" s="109" t="s">
        <v>72</v>
      </c>
      <c r="B28" s="109"/>
      <c r="C28" s="109"/>
      <c r="D28" s="109"/>
      <c r="E28" s="109"/>
      <c r="F28" s="109"/>
      <c r="G28" s="109"/>
      <c r="H28" s="109"/>
      <c r="I28" s="109"/>
    </row>
    <row r="30" spans="1:9" ht="51" customHeight="1">
      <c r="A30" s="82" t="s">
        <v>152</v>
      </c>
      <c r="B30" s="82" t="s">
        <v>73</v>
      </c>
      <c r="C30" s="82" t="s">
        <v>8</v>
      </c>
      <c r="D30" s="112" t="s">
        <v>153</v>
      </c>
      <c r="E30" s="113"/>
      <c r="F30" s="112" t="s">
        <v>154</v>
      </c>
      <c r="G30" s="113"/>
      <c r="H30" s="112" t="s">
        <v>155</v>
      </c>
      <c r="I30" s="113"/>
    </row>
    <row r="31" spans="1:9" s="84" customFormat="1" ht="25.5">
      <c r="A31" s="82" t="s">
        <v>41</v>
      </c>
      <c r="B31" s="83" t="s">
        <v>74</v>
      </c>
      <c r="C31" s="82"/>
      <c r="D31" s="134">
        <f>D33+D83+D93</f>
        <v>0</v>
      </c>
      <c r="E31" s="135"/>
      <c r="F31" s="134">
        <f t="shared" ref="F31:H31" si="0">F33+F83+F93</f>
        <v>202380.5</v>
      </c>
      <c r="G31" s="135"/>
      <c r="H31" s="134">
        <f t="shared" si="0"/>
        <v>190359.79999796522</v>
      </c>
      <c r="I31" s="135"/>
    </row>
    <row r="32" spans="1:9">
      <c r="A32" s="85"/>
      <c r="B32" s="86" t="s">
        <v>12</v>
      </c>
      <c r="C32" s="85"/>
      <c r="D32" s="136"/>
      <c r="E32" s="137"/>
      <c r="F32" s="136"/>
      <c r="G32" s="137"/>
      <c r="H32" s="136"/>
      <c r="I32" s="137"/>
    </row>
    <row r="33" spans="1:9" s="84" customFormat="1" ht="25.5">
      <c r="A33" s="82" t="s">
        <v>14</v>
      </c>
      <c r="B33" s="83" t="s">
        <v>75</v>
      </c>
      <c r="C33" s="82" t="s">
        <v>156</v>
      </c>
      <c r="D33" s="134">
        <f>D34+D37</f>
        <v>0</v>
      </c>
      <c r="E33" s="135"/>
      <c r="F33" s="134">
        <f>F34+F37</f>
        <v>81912.903000000006</v>
      </c>
      <c r="G33" s="135"/>
      <c r="H33" s="134">
        <f>H34+H37</f>
        <v>79582.599999999948</v>
      </c>
      <c r="I33" s="135"/>
    </row>
    <row r="34" spans="1:9">
      <c r="A34" s="85" t="s">
        <v>157</v>
      </c>
      <c r="B34" s="87" t="s">
        <v>76</v>
      </c>
      <c r="C34" s="85" t="s">
        <v>156</v>
      </c>
      <c r="D34" s="136">
        <f>D35+D36</f>
        <v>0</v>
      </c>
      <c r="E34" s="137"/>
      <c r="F34" s="136">
        <f>F35+F36</f>
        <v>81912.903000000006</v>
      </c>
      <c r="G34" s="137"/>
      <c r="H34" s="136">
        <f>H35+H36</f>
        <v>79582.599999999948</v>
      </c>
      <c r="I34" s="137"/>
    </row>
    <row r="35" spans="1:9">
      <c r="A35" s="85"/>
      <c r="B35" s="88" t="s">
        <v>77</v>
      </c>
      <c r="C35" s="85" t="s">
        <v>156</v>
      </c>
      <c r="D35" s="128">
        <f>D43+D50+D57+D64+D71+D78</f>
        <v>0</v>
      </c>
      <c r="E35" s="129"/>
      <c r="F35" s="128">
        <f t="shared" ref="F35:H36" si="1">F43+F50+F57+F64+F71+F78</f>
        <v>38166.302000000003</v>
      </c>
      <c r="G35" s="129"/>
      <c r="H35" s="128">
        <f t="shared" si="1"/>
        <v>39662.799999999945</v>
      </c>
      <c r="I35" s="129"/>
    </row>
    <row r="36" spans="1:9">
      <c r="A36" s="85"/>
      <c r="B36" s="88" t="s">
        <v>78</v>
      </c>
      <c r="C36" s="85" t="s">
        <v>156</v>
      </c>
      <c r="D36" s="128">
        <f>D44+D51+D58+D65+D72+D79</f>
        <v>0</v>
      </c>
      <c r="E36" s="129"/>
      <c r="F36" s="128">
        <f t="shared" si="1"/>
        <v>43746.601000000002</v>
      </c>
      <c r="G36" s="129"/>
      <c r="H36" s="128">
        <f t="shared" si="1"/>
        <v>39919.799999999996</v>
      </c>
      <c r="I36" s="129"/>
    </row>
    <row r="37" spans="1:9">
      <c r="A37" s="85" t="s">
        <v>158</v>
      </c>
      <c r="B37" s="87" t="s">
        <v>79</v>
      </c>
      <c r="C37" s="85" t="s">
        <v>156</v>
      </c>
      <c r="D37" s="128">
        <f>D38+D39</f>
        <v>0</v>
      </c>
      <c r="E37" s="129"/>
      <c r="F37" s="128">
        <f>F38+F39</f>
        <v>0</v>
      </c>
      <c r="G37" s="129"/>
      <c r="H37" s="128">
        <f>H38+H39</f>
        <v>0</v>
      </c>
      <c r="I37" s="129"/>
    </row>
    <row r="38" spans="1:9">
      <c r="A38" s="85"/>
      <c r="B38" s="88" t="s">
        <v>77</v>
      </c>
      <c r="C38" s="85" t="s">
        <v>156</v>
      </c>
      <c r="D38" s="128">
        <f>D46+D53+D60+D67+D74+D81</f>
        <v>0</v>
      </c>
      <c r="E38" s="129"/>
      <c r="F38" s="128">
        <f t="shared" ref="F38:H39" si="2">F46+F53+F60+F67+F74+F81</f>
        <v>0</v>
      </c>
      <c r="G38" s="129"/>
      <c r="H38" s="128">
        <f t="shared" si="2"/>
        <v>0</v>
      </c>
      <c r="I38" s="129"/>
    </row>
    <row r="39" spans="1:9">
      <c r="A39" s="85"/>
      <c r="B39" s="88" t="s">
        <v>78</v>
      </c>
      <c r="C39" s="85" t="s">
        <v>156</v>
      </c>
      <c r="D39" s="128">
        <f>D47+D54+D61+D68+D75+D82</f>
        <v>0</v>
      </c>
      <c r="E39" s="129"/>
      <c r="F39" s="128">
        <f t="shared" si="2"/>
        <v>0</v>
      </c>
      <c r="G39" s="129"/>
      <c r="H39" s="128">
        <f t="shared" si="2"/>
        <v>0</v>
      </c>
      <c r="I39" s="129"/>
    </row>
    <row r="40" spans="1:9">
      <c r="A40" s="85"/>
      <c r="B40" s="86" t="s">
        <v>12</v>
      </c>
      <c r="C40" s="85"/>
      <c r="D40" s="128"/>
      <c r="E40" s="129"/>
      <c r="F40" s="128"/>
      <c r="G40" s="129"/>
      <c r="H40" s="128"/>
      <c r="I40" s="129"/>
    </row>
    <row r="41" spans="1:9" ht="63.75">
      <c r="A41" s="85" t="s">
        <v>80</v>
      </c>
      <c r="B41" s="87" t="s">
        <v>159</v>
      </c>
      <c r="C41" s="85" t="s">
        <v>156</v>
      </c>
      <c r="D41" s="128">
        <f>D42+D45</f>
        <v>0</v>
      </c>
      <c r="E41" s="129"/>
      <c r="F41" s="128">
        <f>F42+F45</f>
        <v>58690.574000000008</v>
      </c>
      <c r="G41" s="129"/>
      <c r="H41" s="128">
        <f>H42+H45</f>
        <v>60907.2416504703</v>
      </c>
      <c r="I41" s="129"/>
    </row>
    <row r="42" spans="1:9">
      <c r="A42" s="85" t="s">
        <v>160</v>
      </c>
      <c r="B42" s="88" t="s">
        <v>76</v>
      </c>
      <c r="C42" s="85" t="s">
        <v>156</v>
      </c>
      <c r="D42" s="128">
        <f>D43+D44</f>
        <v>0</v>
      </c>
      <c r="E42" s="129"/>
      <c r="F42" s="128">
        <f>F43+F44</f>
        <v>58690.574000000008</v>
      </c>
      <c r="G42" s="129"/>
      <c r="H42" s="128">
        <f>H43+H44</f>
        <v>60907.2416504703</v>
      </c>
      <c r="I42" s="129"/>
    </row>
    <row r="43" spans="1:9">
      <c r="A43" s="85"/>
      <c r="B43" s="89" t="s">
        <v>77</v>
      </c>
      <c r="C43" s="85" t="s">
        <v>156</v>
      </c>
      <c r="D43" s="128"/>
      <c r="E43" s="129"/>
      <c r="F43" s="136">
        <v>27522.425000000007</v>
      </c>
      <c r="G43" s="137"/>
      <c r="H43" s="128">
        <v>30241.909408050898</v>
      </c>
      <c r="I43" s="129"/>
    </row>
    <row r="44" spans="1:9">
      <c r="A44" s="85"/>
      <c r="B44" s="89" t="s">
        <v>78</v>
      </c>
      <c r="C44" s="85" t="s">
        <v>156</v>
      </c>
      <c r="D44" s="128"/>
      <c r="E44" s="129"/>
      <c r="F44" s="136">
        <v>31168.149000000001</v>
      </c>
      <c r="G44" s="137"/>
      <c r="H44" s="128">
        <v>30665.332242419401</v>
      </c>
      <c r="I44" s="129"/>
    </row>
    <row r="45" spans="1:9">
      <c r="A45" s="85" t="s">
        <v>161</v>
      </c>
      <c r="B45" s="88" t="s">
        <v>79</v>
      </c>
      <c r="C45" s="85" t="s">
        <v>156</v>
      </c>
      <c r="D45" s="128">
        <f>D46+D47</f>
        <v>0</v>
      </c>
      <c r="E45" s="129"/>
      <c r="F45" s="128">
        <f>F46+F47</f>
        <v>0</v>
      </c>
      <c r="G45" s="129"/>
      <c r="H45" s="128">
        <f>H46+H47</f>
        <v>0</v>
      </c>
      <c r="I45" s="129"/>
    </row>
    <row r="46" spans="1:9">
      <c r="A46" s="85"/>
      <c r="B46" s="89" t="s">
        <v>77</v>
      </c>
      <c r="C46" s="85" t="s">
        <v>156</v>
      </c>
      <c r="D46" s="128"/>
      <c r="E46" s="129"/>
      <c r="F46" s="136"/>
      <c r="G46" s="137"/>
      <c r="H46" s="128"/>
      <c r="I46" s="129"/>
    </row>
    <row r="47" spans="1:9">
      <c r="A47" s="85"/>
      <c r="B47" s="89" t="s">
        <v>78</v>
      </c>
      <c r="C47" s="85" t="s">
        <v>156</v>
      </c>
      <c r="D47" s="128"/>
      <c r="E47" s="129"/>
      <c r="F47" s="136"/>
      <c r="G47" s="137"/>
      <c r="H47" s="128"/>
      <c r="I47" s="129"/>
    </row>
    <row r="48" spans="1:9" ht="51">
      <c r="A48" s="85" t="s">
        <v>81</v>
      </c>
      <c r="B48" s="87" t="s">
        <v>162</v>
      </c>
      <c r="C48" s="85" t="s">
        <v>156</v>
      </c>
      <c r="D48" s="136">
        <f>D49+D52</f>
        <v>0</v>
      </c>
      <c r="E48" s="137"/>
      <c r="F48" s="136">
        <f>F49+F52</f>
        <v>2871.6120000000001</v>
      </c>
      <c r="G48" s="137"/>
      <c r="H48" s="136">
        <f>H49+H52</f>
        <v>1889.6663513604021</v>
      </c>
      <c r="I48" s="137"/>
    </row>
    <row r="49" spans="1:9">
      <c r="A49" s="85" t="s">
        <v>163</v>
      </c>
      <c r="B49" s="88" t="s">
        <v>76</v>
      </c>
      <c r="C49" s="85" t="s">
        <v>156</v>
      </c>
      <c r="D49" s="136">
        <f>D50+D51</f>
        <v>0</v>
      </c>
      <c r="E49" s="137"/>
      <c r="F49" s="136">
        <f>F50+F51</f>
        <v>2871.6120000000001</v>
      </c>
      <c r="G49" s="137"/>
      <c r="H49" s="136">
        <f>H50+H51</f>
        <v>1889.6663513604021</v>
      </c>
      <c r="I49" s="137"/>
    </row>
    <row r="50" spans="1:9">
      <c r="A50" s="85"/>
      <c r="B50" s="89" t="s">
        <v>77</v>
      </c>
      <c r="C50" s="85" t="s">
        <v>156</v>
      </c>
      <c r="D50" s="136"/>
      <c r="E50" s="137"/>
      <c r="F50" s="136">
        <v>1383.5840000000001</v>
      </c>
      <c r="G50" s="137"/>
      <c r="H50" s="128">
        <v>939.89240136201897</v>
      </c>
      <c r="I50" s="129"/>
    </row>
    <row r="51" spans="1:9">
      <c r="A51" s="85"/>
      <c r="B51" s="89" t="s">
        <v>78</v>
      </c>
      <c r="C51" s="85" t="s">
        <v>156</v>
      </c>
      <c r="D51" s="136"/>
      <c r="E51" s="137"/>
      <c r="F51" s="136">
        <v>1488.028</v>
      </c>
      <c r="G51" s="137"/>
      <c r="H51" s="128">
        <v>949.77394999838305</v>
      </c>
      <c r="I51" s="129"/>
    </row>
    <row r="52" spans="1:9">
      <c r="A52" s="85" t="s">
        <v>164</v>
      </c>
      <c r="B52" s="88" t="s">
        <v>79</v>
      </c>
      <c r="C52" s="85" t="s">
        <v>156</v>
      </c>
      <c r="D52" s="136">
        <f>D53+D54</f>
        <v>0</v>
      </c>
      <c r="E52" s="137"/>
      <c r="F52" s="136">
        <f>F53+F54</f>
        <v>0</v>
      </c>
      <c r="G52" s="137"/>
      <c r="H52" s="136">
        <f>H53+H54</f>
        <v>0</v>
      </c>
      <c r="I52" s="137"/>
    </row>
    <row r="53" spans="1:9">
      <c r="A53" s="85"/>
      <c r="B53" s="89" t="s">
        <v>77</v>
      </c>
      <c r="C53" s="85" t="s">
        <v>156</v>
      </c>
      <c r="D53" s="136"/>
      <c r="E53" s="137"/>
      <c r="F53" s="136"/>
      <c r="G53" s="137"/>
      <c r="H53" s="128"/>
      <c r="I53" s="129"/>
    </row>
    <row r="54" spans="1:9">
      <c r="A54" s="85"/>
      <c r="B54" s="89" t="s">
        <v>78</v>
      </c>
      <c r="C54" s="85" t="s">
        <v>156</v>
      </c>
      <c r="D54" s="136"/>
      <c r="E54" s="137"/>
      <c r="F54" s="136"/>
      <c r="G54" s="137"/>
      <c r="H54" s="128"/>
      <c r="I54" s="129"/>
    </row>
    <row r="55" spans="1:9" ht="51">
      <c r="A55" s="85" t="s">
        <v>82</v>
      </c>
      <c r="B55" s="87" t="s">
        <v>165</v>
      </c>
      <c r="C55" s="85" t="s">
        <v>156</v>
      </c>
      <c r="D55" s="136">
        <f>D56+D59</f>
        <v>0</v>
      </c>
      <c r="E55" s="137"/>
      <c r="F55" s="136">
        <f>F56+F59</f>
        <v>0</v>
      </c>
      <c r="G55" s="137"/>
      <c r="H55" s="136">
        <f>H56+H59</f>
        <v>0</v>
      </c>
      <c r="I55" s="137"/>
    </row>
    <row r="56" spans="1:9">
      <c r="A56" s="85" t="s">
        <v>166</v>
      </c>
      <c r="B56" s="88" t="s">
        <v>76</v>
      </c>
      <c r="C56" s="85" t="s">
        <v>156</v>
      </c>
      <c r="D56" s="136">
        <f>D57+D58</f>
        <v>0</v>
      </c>
      <c r="E56" s="137"/>
      <c r="F56" s="136">
        <f>F57+F58</f>
        <v>0</v>
      </c>
      <c r="G56" s="137"/>
      <c r="H56" s="136">
        <f>H57+H58</f>
        <v>0</v>
      </c>
      <c r="I56" s="137"/>
    </row>
    <row r="57" spans="1:9">
      <c r="A57" s="85"/>
      <c r="B57" s="89" t="s">
        <v>77</v>
      </c>
      <c r="C57" s="85" t="s">
        <v>156</v>
      </c>
      <c r="D57" s="136"/>
      <c r="E57" s="137"/>
      <c r="F57" s="136"/>
      <c r="G57" s="137"/>
      <c r="H57" s="136"/>
      <c r="I57" s="137"/>
    </row>
    <row r="58" spans="1:9">
      <c r="A58" s="85"/>
      <c r="B58" s="89" t="s">
        <v>78</v>
      </c>
      <c r="C58" s="85" t="s">
        <v>156</v>
      </c>
      <c r="D58" s="136"/>
      <c r="E58" s="137"/>
      <c r="F58" s="136"/>
      <c r="G58" s="137"/>
      <c r="H58" s="136"/>
      <c r="I58" s="137"/>
    </row>
    <row r="59" spans="1:9">
      <c r="A59" s="85" t="s">
        <v>167</v>
      </c>
      <c r="B59" s="88" t="s">
        <v>79</v>
      </c>
      <c r="C59" s="85" t="s">
        <v>156</v>
      </c>
      <c r="D59" s="136">
        <f>D60+D61</f>
        <v>0</v>
      </c>
      <c r="E59" s="137"/>
      <c r="F59" s="136">
        <f>F60+F61</f>
        <v>0</v>
      </c>
      <c r="G59" s="137"/>
      <c r="H59" s="136">
        <f>H60+H61</f>
        <v>0</v>
      </c>
      <c r="I59" s="137"/>
    </row>
    <row r="60" spans="1:9">
      <c r="A60" s="85"/>
      <c r="B60" s="89" t="s">
        <v>77</v>
      </c>
      <c r="C60" s="85" t="s">
        <v>156</v>
      </c>
      <c r="D60" s="136"/>
      <c r="E60" s="137"/>
      <c r="F60" s="136"/>
      <c r="G60" s="137"/>
      <c r="H60" s="136"/>
      <c r="I60" s="137"/>
    </row>
    <row r="61" spans="1:9">
      <c r="A61" s="85"/>
      <c r="B61" s="89" t="s">
        <v>78</v>
      </c>
      <c r="C61" s="85" t="s">
        <v>156</v>
      </c>
      <c r="D61" s="136"/>
      <c r="E61" s="137"/>
      <c r="F61" s="136"/>
      <c r="G61" s="137"/>
      <c r="H61" s="136"/>
      <c r="I61" s="137"/>
    </row>
    <row r="62" spans="1:9" ht="63.75">
      <c r="A62" s="85" t="s">
        <v>83</v>
      </c>
      <c r="B62" s="87" t="s">
        <v>168</v>
      </c>
      <c r="C62" s="85" t="s">
        <v>156</v>
      </c>
      <c r="D62" s="136">
        <f>D63+D66</f>
        <v>0</v>
      </c>
      <c r="E62" s="137"/>
      <c r="F62" s="136">
        <f>F63+F66</f>
        <v>0</v>
      </c>
      <c r="G62" s="137"/>
      <c r="H62" s="136">
        <f>H63+H66</f>
        <v>0</v>
      </c>
      <c r="I62" s="137"/>
    </row>
    <row r="63" spans="1:9">
      <c r="A63" s="85" t="s">
        <v>169</v>
      </c>
      <c r="B63" s="88" t="s">
        <v>76</v>
      </c>
      <c r="C63" s="85" t="s">
        <v>156</v>
      </c>
      <c r="D63" s="136">
        <f>D64+D65</f>
        <v>0</v>
      </c>
      <c r="E63" s="137"/>
      <c r="F63" s="136">
        <f>F64+F65</f>
        <v>0</v>
      </c>
      <c r="G63" s="137"/>
      <c r="H63" s="136">
        <f>H64+H65</f>
        <v>0</v>
      </c>
      <c r="I63" s="137"/>
    </row>
    <row r="64" spans="1:9">
      <c r="A64" s="85"/>
      <c r="B64" s="89" t="s">
        <v>77</v>
      </c>
      <c r="C64" s="85" t="s">
        <v>156</v>
      </c>
      <c r="D64" s="136"/>
      <c r="E64" s="137"/>
      <c r="F64" s="136"/>
      <c r="G64" s="137"/>
      <c r="H64" s="136"/>
      <c r="I64" s="137"/>
    </row>
    <row r="65" spans="1:9">
      <c r="A65" s="85"/>
      <c r="B65" s="89" t="s">
        <v>78</v>
      </c>
      <c r="C65" s="85" t="s">
        <v>156</v>
      </c>
      <c r="D65" s="136"/>
      <c r="E65" s="137"/>
      <c r="F65" s="136"/>
      <c r="G65" s="137"/>
      <c r="H65" s="136"/>
      <c r="I65" s="137"/>
    </row>
    <row r="66" spans="1:9">
      <c r="A66" s="85" t="s">
        <v>170</v>
      </c>
      <c r="B66" s="88" t="s">
        <v>79</v>
      </c>
      <c r="C66" s="85" t="s">
        <v>156</v>
      </c>
      <c r="D66" s="136">
        <f>D67+D68</f>
        <v>0</v>
      </c>
      <c r="E66" s="137"/>
      <c r="F66" s="136">
        <f>F67+F68</f>
        <v>0</v>
      </c>
      <c r="G66" s="137"/>
      <c r="H66" s="136">
        <f>H67+H68</f>
        <v>0</v>
      </c>
      <c r="I66" s="137"/>
    </row>
    <row r="67" spans="1:9">
      <c r="A67" s="85"/>
      <c r="B67" s="89" t="s">
        <v>77</v>
      </c>
      <c r="C67" s="85" t="s">
        <v>156</v>
      </c>
      <c r="D67" s="136"/>
      <c r="E67" s="137"/>
      <c r="F67" s="136"/>
      <c r="G67" s="137"/>
      <c r="H67" s="136"/>
      <c r="I67" s="137"/>
    </row>
    <row r="68" spans="1:9">
      <c r="A68" s="85"/>
      <c r="B68" s="89" t="s">
        <v>78</v>
      </c>
      <c r="C68" s="85" t="s">
        <v>156</v>
      </c>
      <c r="D68" s="136"/>
      <c r="E68" s="137"/>
      <c r="F68" s="136"/>
      <c r="G68" s="137"/>
      <c r="H68" s="136"/>
      <c r="I68" s="137"/>
    </row>
    <row r="69" spans="1:9" ht="25.5">
      <c r="A69" s="85" t="s">
        <v>84</v>
      </c>
      <c r="B69" s="87" t="s">
        <v>171</v>
      </c>
      <c r="C69" s="85" t="s">
        <v>156</v>
      </c>
      <c r="D69" s="136">
        <f>D70+D73</f>
        <v>0</v>
      </c>
      <c r="E69" s="137"/>
      <c r="F69" s="136">
        <f>F70+F73</f>
        <v>0</v>
      </c>
      <c r="G69" s="137"/>
      <c r="H69" s="136">
        <f>H70+H73</f>
        <v>0</v>
      </c>
      <c r="I69" s="137"/>
    </row>
    <row r="70" spans="1:9">
      <c r="A70" s="85" t="s">
        <v>172</v>
      </c>
      <c r="B70" s="88" t="s">
        <v>76</v>
      </c>
      <c r="C70" s="85" t="s">
        <v>156</v>
      </c>
      <c r="D70" s="136">
        <f>D71+D72</f>
        <v>0</v>
      </c>
      <c r="E70" s="137"/>
      <c r="F70" s="136">
        <f>F71+F72</f>
        <v>0</v>
      </c>
      <c r="G70" s="137"/>
      <c r="H70" s="136">
        <f>H71+H72</f>
        <v>0</v>
      </c>
      <c r="I70" s="137"/>
    </row>
    <row r="71" spans="1:9">
      <c r="A71" s="85"/>
      <c r="B71" s="89" t="s">
        <v>77</v>
      </c>
      <c r="C71" s="85" t="s">
        <v>156</v>
      </c>
      <c r="D71" s="128"/>
      <c r="E71" s="129"/>
      <c r="F71" s="136"/>
      <c r="G71" s="137"/>
      <c r="H71" s="128"/>
      <c r="I71" s="129"/>
    </row>
    <row r="72" spans="1:9">
      <c r="A72" s="85"/>
      <c r="B72" s="89" t="s">
        <v>78</v>
      </c>
      <c r="C72" s="85" t="s">
        <v>156</v>
      </c>
      <c r="D72" s="128"/>
      <c r="E72" s="129"/>
      <c r="F72" s="136"/>
      <c r="G72" s="137"/>
      <c r="H72" s="128"/>
      <c r="I72" s="129"/>
    </row>
    <row r="73" spans="1:9">
      <c r="A73" s="85" t="s">
        <v>173</v>
      </c>
      <c r="B73" s="88" t="s">
        <v>79</v>
      </c>
      <c r="C73" s="85" t="s">
        <v>156</v>
      </c>
      <c r="D73" s="128">
        <f>D74+D75</f>
        <v>0</v>
      </c>
      <c r="E73" s="129"/>
      <c r="F73" s="128">
        <f>F74+F75</f>
        <v>0</v>
      </c>
      <c r="G73" s="129"/>
      <c r="H73" s="128">
        <f>H74+H75</f>
        <v>0</v>
      </c>
      <c r="I73" s="129"/>
    </row>
    <row r="74" spans="1:9">
      <c r="A74" s="85"/>
      <c r="B74" s="89" t="s">
        <v>77</v>
      </c>
      <c r="C74" s="85" t="s">
        <v>156</v>
      </c>
      <c r="D74" s="128"/>
      <c r="E74" s="129"/>
      <c r="F74" s="136"/>
      <c r="G74" s="137"/>
      <c r="H74" s="128"/>
      <c r="I74" s="129"/>
    </row>
    <row r="75" spans="1:9">
      <c r="A75" s="85"/>
      <c r="B75" s="89" t="s">
        <v>78</v>
      </c>
      <c r="C75" s="85" t="s">
        <v>156</v>
      </c>
      <c r="D75" s="128"/>
      <c r="E75" s="129"/>
      <c r="F75" s="136"/>
      <c r="G75" s="137"/>
      <c r="H75" s="128"/>
      <c r="I75" s="129"/>
    </row>
    <row r="76" spans="1:9" ht="25.5">
      <c r="A76" s="85" t="s">
        <v>85</v>
      </c>
      <c r="B76" s="87" t="s">
        <v>86</v>
      </c>
      <c r="C76" s="85" t="s">
        <v>156</v>
      </c>
      <c r="D76" s="128">
        <f>D77+D80</f>
        <v>0</v>
      </c>
      <c r="E76" s="129"/>
      <c r="F76" s="128">
        <f>F77+F80</f>
        <v>20350.717000000001</v>
      </c>
      <c r="G76" s="129"/>
      <c r="H76" s="128">
        <f>H77+H80</f>
        <v>16785.691998169241</v>
      </c>
      <c r="I76" s="129"/>
    </row>
    <row r="77" spans="1:9">
      <c r="A77" s="85" t="s">
        <v>174</v>
      </c>
      <c r="B77" s="88" t="s">
        <v>76</v>
      </c>
      <c r="C77" s="85" t="s">
        <v>156</v>
      </c>
      <c r="D77" s="128">
        <f>D78+D79</f>
        <v>0</v>
      </c>
      <c r="E77" s="129"/>
      <c r="F77" s="128">
        <f>F78+F79</f>
        <v>20350.717000000001</v>
      </c>
      <c r="G77" s="129"/>
      <c r="H77" s="128">
        <f>H78+H79</f>
        <v>16785.691998169241</v>
      </c>
      <c r="I77" s="129"/>
    </row>
    <row r="78" spans="1:9">
      <c r="A78" s="85"/>
      <c r="B78" s="89" t="s">
        <v>77</v>
      </c>
      <c r="C78" s="85" t="s">
        <v>156</v>
      </c>
      <c r="D78" s="128"/>
      <c r="E78" s="129"/>
      <c r="F78" s="136">
        <v>9260.2929999999997</v>
      </c>
      <c r="G78" s="137"/>
      <c r="H78" s="128">
        <v>8480.99819058703</v>
      </c>
      <c r="I78" s="129"/>
    </row>
    <row r="79" spans="1:9">
      <c r="A79" s="85"/>
      <c r="B79" s="89" t="s">
        <v>78</v>
      </c>
      <c r="C79" s="85" t="s">
        <v>156</v>
      </c>
      <c r="D79" s="128"/>
      <c r="E79" s="129"/>
      <c r="F79" s="136">
        <v>11090.424000000001</v>
      </c>
      <c r="G79" s="137"/>
      <c r="H79" s="128">
        <v>8304.6938075822109</v>
      </c>
      <c r="I79" s="129"/>
    </row>
    <row r="80" spans="1:9">
      <c r="A80" s="85" t="s">
        <v>175</v>
      </c>
      <c r="B80" s="88" t="s">
        <v>79</v>
      </c>
      <c r="C80" s="85" t="s">
        <v>156</v>
      </c>
      <c r="D80" s="128">
        <f>D81+D82</f>
        <v>0</v>
      </c>
      <c r="E80" s="129"/>
      <c r="F80" s="128">
        <f>F81+F82</f>
        <v>0</v>
      </c>
      <c r="G80" s="129"/>
      <c r="H80" s="128">
        <f>H81+H82</f>
        <v>0</v>
      </c>
      <c r="I80" s="129"/>
    </row>
    <row r="81" spans="1:9">
      <c r="A81" s="85"/>
      <c r="B81" s="89" t="s">
        <v>77</v>
      </c>
      <c r="C81" s="85" t="s">
        <v>156</v>
      </c>
      <c r="D81" s="128"/>
      <c r="E81" s="129"/>
      <c r="F81" s="136"/>
      <c r="G81" s="137"/>
      <c r="H81" s="128"/>
      <c r="I81" s="129"/>
    </row>
    <row r="82" spans="1:9">
      <c r="A82" s="85"/>
      <c r="B82" s="89" t="s">
        <v>78</v>
      </c>
      <c r="C82" s="85" t="s">
        <v>156</v>
      </c>
      <c r="D82" s="128"/>
      <c r="E82" s="129"/>
      <c r="F82" s="136"/>
      <c r="G82" s="137"/>
      <c r="H82" s="128"/>
      <c r="I82" s="129"/>
    </row>
    <row r="83" spans="1:9" s="84" customFormat="1" ht="51">
      <c r="A83" s="82" t="s">
        <v>15</v>
      </c>
      <c r="B83" s="83" t="s">
        <v>87</v>
      </c>
      <c r="C83" s="82" t="s">
        <v>156</v>
      </c>
      <c r="D83" s="134">
        <f>D84+D87+D90</f>
        <v>0</v>
      </c>
      <c r="E83" s="135"/>
      <c r="F83" s="134">
        <f t="shared" ref="F83:H83" si="3">F84+F87+F90</f>
        <v>86453.884000000005</v>
      </c>
      <c r="G83" s="135"/>
      <c r="H83" s="134">
        <f t="shared" si="3"/>
        <v>78288.899997965302</v>
      </c>
      <c r="I83" s="135"/>
    </row>
    <row r="84" spans="1:9">
      <c r="A84" s="85"/>
      <c r="B84" s="87" t="s">
        <v>2</v>
      </c>
      <c r="C84" s="85" t="s">
        <v>156</v>
      </c>
      <c r="D84" s="128">
        <f>D85+D86</f>
        <v>0</v>
      </c>
      <c r="E84" s="129"/>
      <c r="F84" s="128">
        <f t="shared" ref="F84:H84" si="4">F85+F86</f>
        <v>86091.728000000003</v>
      </c>
      <c r="G84" s="129"/>
      <c r="H84" s="128">
        <f t="shared" si="4"/>
        <v>78051.728469173511</v>
      </c>
      <c r="I84" s="129"/>
    </row>
    <row r="85" spans="1:9">
      <c r="A85" s="85"/>
      <c r="B85" s="88" t="s">
        <v>77</v>
      </c>
      <c r="C85" s="85" t="s">
        <v>156</v>
      </c>
      <c r="D85" s="128"/>
      <c r="E85" s="129"/>
      <c r="F85" s="128">
        <v>42083.974000000002</v>
      </c>
      <c r="G85" s="129"/>
      <c r="H85" s="128">
        <v>37344.343745931903</v>
      </c>
      <c r="I85" s="129"/>
    </row>
    <row r="86" spans="1:9">
      <c r="A86" s="85"/>
      <c r="B86" s="88" t="s">
        <v>78</v>
      </c>
      <c r="C86" s="85" t="s">
        <v>156</v>
      </c>
      <c r="D86" s="128"/>
      <c r="E86" s="129"/>
      <c r="F86" s="128">
        <v>44007.754000000001</v>
      </c>
      <c r="G86" s="129"/>
      <c r="H86" s="128">
        <v>40707.384723241601</v>
      </c>
      <c r="I86" s="129"/>
    </row>
    <row r="87" spans="1:9">
      <c r="A87" s="85"/>
      <c r="B87" s="87" t="s">
        <v>3</v>
      </c>
      <c r="C87" s="85" t="s">
        <v>156</v>
      </c>
      <c r="D87" s="128">
        <f>D88+D89</f>
        <v>0</v>
      </c>
      <c r="E87" s="129"/>
      <c r="F87" s="128">
        <f t="shared" ref="F87:H87" si="5">F88+F89</f>
        <v>362.15599999999949</v>
      </c>
      <c r="G87" s="129"/>
      <c r="H87" s="128">
        <f t="shared" si="5"/>
        <v>237.17152879178911</v>
      </c>
      <c r="I87" s="129"/>
    </row>
    <row r="88" spans="1:9">
      <c r="A88" s="85"/>
      <c r="B88" s="88" t="s">
        <v>77</v>
      </c>
      <c r="C88" s="85" t="s">
        <v>156</v>
      </c>
      <c r="D88" s="128"/>
      <c r="E88" s="129"/>
      <c r="F88" s="128">
        <v>124.89099999999948</v>
      </c>
      <c r="G88" s="129"/>
      <c r="H88" s="128">
        <v>143.65625306457</v>
      </c>
      <c r="I88" s="129"/>
    </row>
    <row r="89" spans="1:9">
      <c r="A89" s="85"/>
      <c r="B89" s="88" t="s">
        <v>78</v>
      </c>
      <c r="C89" s="85" t="s">
        <v>156</v>
      </c>
      <c r="D89" s="128"/>
      <c r="E89" s="129"/>
      <c r="F89" s="128">
        <v>237.26499999999999</v>
      </c>
      <c r="G89" s="129"/>
      <c r="H89" s="128">
        <v>93.515275727219105</v>
      </c>
      <c r="I89" s="129"/>
    </row>
    <row r="90" spans="1:9">
      <c r="A90" s="85"/>
      <c r="B90" s="87" t="s">
        <v>4</v>
      </c>
      <c r="C90" s="85" t="s">
        <v>156</v>
      </c>
      <c r="D90" s="128">
        <f>D91+D92</f>
        <v>0</v>
      </c>
      <c r="E90" s="129"/>
      <c r="F90" s="128">
        <f t="shared" ref="F90:H90" si="6">F91+F92</f>
        <v>0</v>
      </c>
      <c r="G90" s="129"/>
      <c r="H90" s="128">
        <f t="shared" si="6"/>
        <v>0</v>
      </c>
      <c r="I90" s="129"/>
    </row>
    <row r="91" spans="1:9">
      <c r="A91" s="85"/>
      <c r="B91" s="88" t="s">
        <v>77</v>
      </c>
      <c r="C91" s="85" t="s">
        <v>156</v>
      </c>
      <c r="D91" s="128"/>
      <c r="E91" s="129"/>
      <c r="F91" s="128"/>
      <c r="G91" s="129"/>
      <c r="H91" s="128"/>
      <c r="I91" s="129"/>
    </row>
    <row r="92" spans="1:9">
      <c r="A92" s="85"/>
      <c r="B92" s="88" t="s">
        <v>78</v>
      </c>
      <c r="C92" s="85" t="s">
        <v>156</v>
      </c>
      <c r="D92" s="128"/>
      <c r="E92" s="129"/>
      <c r="F92" s="128"/>
      <c r="G92" s="129"/>
      <c r="H92" s="128"/>
      <c r="I92" s="129"/>
    </row>
    <row r="93" spans="1:9" s="84" customFormat="1" ht="38.25">
      <c r="A93" s="82" t="s">
        <v>16</v>
      </c>
      <c r="B93" s="83" t="s">
        <v>88</v>
      </c>
      <c r="C93" s="82" t="s">
        <v>156</v>
      </c>
      <c r="D93" s="126">
        <f>D94+D95</f>
        <v>0</v>
      </c>
      <c r="E93" s="127"/>
      <c r="F93" s="134">
        <f t="shared" ref="F93:H93" si="7">F94+F95</f>
        <v>34013.713000000003</v>
      </c>
      <c r="G93" s="135"/>
      <c r="H93" s="126">
        <f t="shared" si="7"/>
        <v>32488.300000000003</v>
      </c>
      <c r="I93" s="127"/>
    </row>
    <row r="94" spans="1:9">
      <c r="A94" s="85"/>
      <c r="B94" s="87" t="s">
        <v>77</v>
      </c>
      <c r="C94" s="85" t="s">
        <v>156</v>
      </c>
      <c r="D94" s="128"/>
      <c r="E94" s="129"/>
      <c r="F94" s="128">
        <v>16021.133</v>
      </c>
      <c r="G94" s="129"/>
      <c r="H94" s="128">
        <v>15973.6</v>
      </c>
      <c r="I94" s="129"/>
    </row>
    <row r="95" spans="1:9">
      <c r="A95" s="85"/>
      <c r="B95" s="87" t="s">
        <v>78</v>
      </c>
      <c r="C95" s="85" t="s">
        <v>156</v>
      </c>
      <c r="D95" s="128"/>
      <c r="E95" s="129"/>
      <c r="F95" s="128">
        <v>17992.580000000002</v>
      </c>
      <c r="G95" s="129"/>
      <c r="H95" s="128">
        <v>16514.7</v>
      </c>
      <c r="I95" s="129"/>
    </row>
    <row r="96" spans="1:9" s="92" customFormat="1">
      <c r="A96" s="90" t="s">
        <v>42</v>
      </c>
      <c r="B96" s="91" t="s">
        <v>176</v>
      </c>
      <c r="C96" s="90"/>
      <c r="D96" s="132">
        <f>D98+D99</f>
        <v>0</v>
      </c>
      <c r="E96" s="133"/>
      <c r="F96" s="132">
        <f>F98+F99</f>
        <v>46.091000000000001</v>
      </c>
      <c r="G96" s="133"/>
      <c r="H96" s="132">
        <f>H98+H99</f>
        <v>44.207999999999998</v>
      </c>
      <c r="I96" s="133"/>
    </row>
    <row r="97" spans="1:9" s="95" customFormat="1">
      <c r="A97" s="93"/>
      <c r="B97" s="94" t="s">
        <v>12</v>
      </c>
      <c r="C97" s="93"/>
      <c r="D97" s="128"/>
      <c r="E97" s="129"/>
      <c r="F97" s="128"/>
      <c r="G97" s="129"/>
      <c r="H97" s="128"/>
      <c r="I97" s="129"/>
    </row>
    <row r="98" spans="1:9" s="95" customFormat="1" ht="25.5">
      <c r="A98" s="93" t="s">
        <v>17</v>
      </c>
      <c r="B98" s="96" t="s">
        <v>90</v>
      </c>
      <c r="C98" s="93" t="s">
        <v>89</v>
      </c>
      <c r="D98" s="130"/>
      <c r="E98" s="131"/>
      <c r="F98" s="130">
        <v>42.256999999999998</v>
      </c>
      <c r="G98" s="131"/>
      <c r="H98" s="130">
        <v>42.247999999999998</v>
      </c>
      <c r="I98" s="131"/>
    </row>
    <row r="99" spans="1:9" s="95" customFormat="1" ht="55.5" customHeight="1">
      <c r="A99" s="93" t="s">
        <v>18</v>
      </c>
      <c r="B99" s="96" t="s">
        <v>91</v>
      </c>
      <c r="C99" s="93" t="s">
        <v>89</v>
      </c>
      <c r="D99" s="130">
        <f>D100+D101+D102</f>
        <v>0</v>
      </c>
      <c r="E99" s="131"/>
      <c r="F99" s="130">
        <f>F100+F101+F102</f>
        <v>3.8340000000000001</v>
      </c>
      <c r="G99" s="131"/>
      <c r="H99" s="130">
        <f>H100+H101+H102</f>
        <v>1.96</v>
      </c>
      <c r="I99" s="131"/>
    </row>
    <row r="100" spans="1:9" s="95" customFormat="1">
      <c r="A100" s="93"/>
      <c r="B100" s="97" t="s">
        <v>2</v>
      </c>
      <c r="C100" s="93" t="s">
        <v>89</v>
      </c>
      <c r="D100" s="128"/>
      <c r="E100" s="129"/>
      <c r="F100" s="130">
        <v>3.831</v>
      </c>
      <c r="G100" s="131"/>
      <c r="H100" s="130">
        <v>1.956</v>
      </c>
      <c r="I100" s="131"/>
    </row>
    <row r="101" spans="1:9" s="95" customFormat="1">
      <c r="A101" s="93"/>
      <c r="B101" s="97" t="s">
        <v>3</v>
      </c>
      <c r="C101" s="93" t="s">
        <v>89</v>
      </c>
      <c r="D101" s="128"/>
      <c r="E101" s="129"/>
      <c r="F101" s="130">
        <v>3.0000000000000001E-3</v>
      </c>
      <c r="G101" s="131"/>
      <c r="H101" s="130">
        <v>4.0000000000000001E-3</v>
      </c>
      <c r="I101" s="131"/>
    </row>
    <row r="102" spans="1:9" s="95" customFormat="1">
      <c r="A102" s="93"/>
      <c r="B102" s="97" t="s">
        <v>4</v>
      </c>
      <c r="C102" s="93" t="s">
        <v>89</v>
      </c>
      <c r="D102" s="128"/>
      <c r="E102" s="129"/>
      <c r="F102" s="130">
        <v>0</v>
      </c>
      <c r="G102" s="131"/>
      <c r="H102" s="130">
        <v>0</v>
      </c>
      <c r="I102" s="131"/>
    </row>
    <row r="103" spans="1:9" s="95" customFormat="1" ht="42.75" customHeight="1">
      <c r="A103" s="93" t="s">
        <v>28</v>
      </c>
      <c r="B103" s="96" t="s">
        <v>92</v>
      </c>
      <c r="C103" s="93" t="s">
        <v>89</v>
      </c>
      <c r="D103" s="130"/>
      <c r="E103" s="131"/>
      <c r="F103" s="130">
        <v>0</v>
      </c>
      <c r="G103" s="131"/>
      <c r="H103" s="130">
        <v>0</v>
      </c>
      <c r="I103" s="131"/>
    </row>
    <row r="104" spans="1:9" s="92" customFormat="1" ht="25.5">
      <c r="A104" s="90" t="s">
        <v>19</v>
      </c>
      <c r="B104" s="91" t="s">
        <v>177</v>
      </c>
      <c r="C104" s="90"/>
      <c r="D104" s="126">
        <f>D106+D107</f>
        <v>0</v>
      </c>
      <c r="E104" s="127"/>
      <c r="F104" s="126">
        <f>F106+F107</f>
        <v>46107</v>
      </c>
      <c r="G104" s="127"/>
      <c r="H104" s="126">
        <f>H106+H107</f>
        <v>46197</v>
      </c>
      <c r="I104" s="127"/>
    </row>
    <row r="105" spans="1:9" s="95" customFormat="1">
      <c r="A105" s="93"/>
      <c r="B105" s="94" t="s">
        <v>12</v>
      </c>
      <c r="C105" s="93"/>
      <c r="D105" s="128"/>
      <c r="E105" s="129"/>
      <c r="F105" s="128"/>
      <c r="G105" s="129"/>
      <c r="H105" s="128"/>
      <c r="I105" s="129"/>
    </row>
    <row r="106" spans="1:9" s="95" customFormat="1" ht="25.5">
      <c r="A106" s="93" t="s">
        <v>35</v>
      </c>
      <c r="B106" s="96" t="s">
        <v>94</v>
      </c>
      <c r="C106" s="93" t="s">
        <v>93</v>
      </c>
      <c r="D106" s="128"/>
      <c r="E106" s="129"/>
      <c r="F106" s="128">
        <v>42257</v>
      </c>
      <c r="G106" s="129"/>
      <c r="H106" s="128">
        <v>42806</v>
      </c>
      <c r="I106" s="129"/>
    </row>
    <row r="107" spans="1:9" s="95" customFormat="1" ht="53.25" customHeight="1">
      <c r="A107" s="93" t="s">
        <v>36</v>
      </c>
      <c r="B107" s="96" t="s">
        <v>95</v>
      </c>
      <c r="C107" s="93" t="s">
        <v>93</v>
      </c>
      <c r="D107" s="128">
        <f>D108+D109+D110</f>
        <v>0</v>
      </c>
      <c r="E107" s="129"/>
      <c r="F107" s="128">
        <f t="shared" ref="F107:H107" si="8">F108+F109+F110</f>
        <v>3850</v>
      </c>
      <c r="G107" s="129"/>
      <c r="H107" s="128">
        <f t="shared" si="8"/>
        <v>3391</v>
      </c>
      <c r="I107" s="129"/>
    </row>
    <row r="108" spans="1:9" s="95" customFormat="1">
      <c r="A108" s="93"/>
      <c r="B108" s="97" t="s">
        <v>2</v>
      </c>
      <c r="C108" s="93" t="s">
        <v>93</v>
      </c>
      <c r="D108" s="128"/>
      <c r="E108" s="129"/>
      <c r="F108" s="128">
        <v>3831</v>
      </c>
      <c r="G108" s="129"/>
      <c r="H108" s="128">
        <v>3386</v>
      </c>
      <c r="I108" s="129"/>
    </row>
    <row r="109" spans="1:9" s="95" customFormat="1">
      <c r="A109" s="93"/>
      <c r="B109" s="97" t="s">
        <v>3</v>
      </c>
      <c r="C109" s="93" t="s">
        <v>93</v>
      </c>
      <c r="D109" s="128"/>
      <c r="E109" s="129"/>
      <c r="F109" s="128">
        <v>19</v>
      </c>
      <c r="G109" s="129"/>
      <c r="H109" s="128">
        <v>5</v>
      </c>
      <c r="I109" s="129"/>
    </row>
    <row r="110" spans="1:9" s="95" customFormat="1">
      <c r="A110" s="93"/>
      <c r="B110" s="97" t="s">
        <v>4</v>
      </c>
      <c r="C110" s="93" t="s">
        <v>93</v>
      </c>
      <c r="D110" s="128"/>
      <c r="E110" s="129"/>
      <c r="F110" s="128">
        <v>0</v>
      </c>
      <c r="G110" s="129"/>
      <c r="H110" s="128">
        <v>0</v>
      </c>
      <c r="I110" s="129"/>
    </row>
    <row r="111" spans="1:9" s="92" customFormat="1">
      <c r="A111" s="90" t="s">
        <v>40</v>
      </c>
      <c r="B111" s="91" t="s">
        <v>96</v>
      </c>
      <c r="C111" s="90" t="s">
        <v>93</v>
      </c>
      <c r="D111" s="126">
        <f>D104</f>
        <v>0</v>
      </c>
      <c r="E111" s="127"/>
      <c r="F111" s="126">
        <f>F104</f>
        <v>46107</v>
      </c>
      <c r="G111" s="127"/>
      <c r="H111" s="126">
        <f>H104</f>
        <v>46197</v>
      </c>
      <c r="I111" s="127"/>
    </row>
    <row r="112" spans="1:9" s="84" customFormat="1" ht="25.5">
      <c r="A112" s="82" t="s">
        <v>43</v>
      </c>
      <c r="B112" s="83" t="s">
        <v>140</v>
      </c>
      <c r="C112" s="82" t="s">
        <v>97</v>
      </c>
      <c r="D112" s="126"/>
      <c r="E112" s="127"/>
      <c r="F112" s="126">
        <v>160617.44</v>
      </c>
      <c r="G112" s="127"/>
      <c r="H112" s="126">
        <v>173196.864379626</v>
      </c>
      <c r="I112" s="127"/>
    </row>
    <row r="113" spans="1:9" s="84" customFormat="1" ht="38.25">
      <c r="A113" s="82" t="s">
        <v>46</v>
      </c>
      <c r="B113" s="83" t="s">
        <v>98</v>
      </c>
      <c r="C113" s="82"/>
      <c r="D113" s="120"/>
      <c r="E113" s="121"/>
      <c r="F113" s="120"/>
      <c r="G113" s="121"/>
      <c r="H113" s="124"/>
      <c r="I113" s="125"/>
    </row>
    <row r="114" spans="1:9">
      <c r="A114" s="85" t="s">
        <v>23</v>
      </c>
      <c r="B114" s="87" t="s">
        <v>99</v>
      </c>
      <c r="C114" s="85" t="s">
        <v>100</v>
      </c>
      <c r="D114" s="122"/>
      <c r="E114" s="123"/>
      <c r="F114" s="122" t="s">
        <v>139</v>
      </c>
      <c r="G114" s="123"/>
      <c r="H114" s="122" t="s">
        <v>139</v>
      </c>
      <c r="I114" s="123"/>
    </row>
    <row r="115" spans="1:9" ht="25.5">
      <c r="A115" s="85" t="s">
        <v>24</v>
      </c>
      <c r="B115" s="87" t="s">
        <v>101</v>
      </c>
      <c r="C115" s="85" t="s">
        <v>102</v>
      </c>
      <c r="D115" s="122"/>
      <c r="E115" s="123"/>
      <c r="F115" s="122" t="s">
        <v>139</v>
      </c>
      <c r="G115" s="123"/>
      <c r="H115" s="122" t="s">
        <v>139</v>
      </c>
      <c r="I115" s="123"/>
    </row>
    <row r="116" spans="1:9" ht="40.5" customHeight="1">
      <c r="A116" s="85" t="s">
        <v>25</v>
      </c>
      <c r="B116" s="87" t="s">
        <v>103</v>
      </c>
      <c r="C116" s="85"/>
      <c r="D116" s="122"/>
      <c r="E116" s="123"/>
      <c r="F116" s="122" t="s">
        <v>178</v>
      </c>
      <c r="G116" s="123"/>
      <c r="H116" s="122" t="s">
        <v>178</v>
      </c>
      <c r="I116" s="123"/>
    </row>
    <row r="117" spans="1:9" s="84" customFormat="1">
      <c r="A117" s="82" t="s">
        <v>104</v>
      </c>
      <c r="B117" s="83" t="s">
        <v>105</v>
      </c>
      <c r="C117" s="82" t="s">
        <v>97</v>
      </c>
      <c r="D117" s="120"/>
      <c r="E117" s="121"/>
      <c r="F117" s="120">
        <v>14949.371068401848</v>
      </c>
      <c r="G117" s="121"/>
      <c r="H117" s="120">
        <v>14049.37</v>
      </c>
      <c r="I117" s="121"/>
    </row>
    <row r="118" spans="1:9" s="84" customFormat="1">
      <c r="A118" s="82" t="s">
        <v>106</v>
      </c>
      <c r="B118" s="83" t="s">
        <v>107</v>
      </c>
      <c r="C118" s="82" t="s">
        <v>97</v>
      </c>
      <c r="D118" s="120"/>
      <c r="E118" s="121"/>
      <c r="F118" s="120">
        <v>21825.974284224645</v>
      </c>
      <c r="G118" s="121"/>
      <c r="H118" s="120">
        <v>20825.97</v>
      </c>
      <c r="I118" s="121"/>
    </row>
    <row r="119" spans="1:9" s="84" customFormat="1">
      <c r="A119" s="82" t="s">
        <v>108</v>
      </c>
      <c r="B119" s="83" t="s">
        <v>179</v>
      </c>
      <c r="C119" s="82" t="s">
        <v>97</v>
      </c>
      <c r="D119" s="120"/>
      <c r="E119" s="121"/>
      <c r="F119" s="120">
        <v>8636.975046969299</v>
      </c>
      <c r="G119" s="121"/>
      <c r="H119" s="120">
        <v>8036.98</v>
      </c>
      <c r="I119" s="121"/>
    </row>
    <row r="120" spans="1:9" s="84" customFormat="1">
      <c r="A120" s="82" t="s">
        <v>109</v>
      </c>
      <c r="B120" s="83" t="s">
        <v>142</v>
      </c>
      <c r="C120" s="82" t="s">
        <v>97</v>
      </c>
      <c r="D120" s="120"/>
      <c r="E120" s="121"/>
      <c r="F120" s="120">
        <v>8636.975046969299</v>
      </c>
      <c r="G120" s="121"/>
      <c r="H120" s="120">
        <v>8036.98</v>
      </c>
      <c r="I120" s="121"/>
    </row>
    <row r="121" spans="1:9" s="84" customFormat="1" ht="25.5">
      <c r="A121" s="82" t="s">
        <v>110</v>
      </c>
      <c r="B121" s="83" t="s">
        <v>111</v>
      </c>
      <c r="C121" s="82" t="s">
        <v>112</v>
      </c>
      <c r="D121" s="114"/>
      <c r="E121" s="115"/>
      <c r="F121" s="116">
        <f>F120/F112</f>
        <v>5.377358179142501E-2</v>
      </c>
      <c r="G121" s="117"/>
      <c r="H121" s="116">
        <f>H120/H112</f>
        <v>4.6403726931129298E-2</v>
      </c>
      <c r="I121" s="117"/>
    </row>
    <row r="122" spans="1:9" s="84" customFormat="1" ht="38.25">
      <c r="A122" s="82" t="s">
        <v>113</v>
      </c>
      <c r="B122" s="83" t="s">
        <v>114</v>
      </c>
      <c r="C122" s="82"/>
      <c r="D122" s="118"/>
      <c r="E122" s="119"/>
      <c r="F122" s="118" t="s">
        <v>141</v>
      </c>
      <c r="G122" s="119"/>
      <c r="H122" s="118" t="s">
        <v>141</v>
      </c>
      <c r="I122" s="119"/>
    </row>
    <row r="123" spans="1:9">
      <c r="B123" s="98"/>
    </row>
    <row r="124" spans="1:9" ht="14.25">
      <c r="A124" s="109" t="s">
        <v>180</v>
      </c>
      <c r="B124" s="109"/>
      <c r="C124" s="109"/>
      <c r="D124" s="109"/>
      <c r="E124" s="109"/>
      <c r="F124" s="109"/>
      <c r="G124" s="109"/>
      <c r="H124" s="109"/>
    </row>
    <row r="125" spans="1:9">
      <c r="B125" s="98"/>
    </row>
    <row r="126" spans="1:9" ht="39.75" customHeight="1">
      <c r="A126" s="110" t="s">
        <v>152</v>
      </c>
      <c r="B126" s="110" t="s">
        <v>73</v>
      </c>
      <c r="C126" s="110" t="s">
        <v>8</v>
      </c>
      <c r="D126" s="112" t="s">
        <v>153</v>
      </c>
      <c r="E126" s="113"/>
      <c r="F126" s="112" t="s">
        <v>154</v>
      </c>
      <c r="G126" s="113"/>
      <c r="H126" s="112" t="s">
        <v>155</v>
      </c>
      <c r="I126" s="113"/>
    </row>
    <row r="127" spans="1:9">
      <c r="A127" s="111"/>
      <c r="B127" s="111"/>
      <c r="C127" s="111"/>
      <c r="D127" s="82" t="s">
        <v>21</v>
      </c>
      <c r="E127" s="82" t="s">
        <v>22</v>
      </c>
      <c r="F127" s="82" t="s">
        <v>21</v>
      </c>
      <c r="G127" s="82" t="s">
        <v>22</v>
      </c>
      <c r="H127" s="82" t="s">
        <v>21</v>
      </c>
      <c r="I127" s="82" t="s">
        <v>22</v>
      </c>
    </row>
    <row r="128" spans="1:9" ht="25.5">
      <c r="A128" s="85" t="s">
        <v>41</v>
      </c>
      <c r="B128" s="86" t="s">
        <v>181</v>
      </c>
      <c r="C128" s="85"/>
      <c r="D128" s="85"/>
      <c r="E128" s="85"/>
      <c r="F128" s="85"/>
      <c r="G128" s="85"/>
      <c r="H128" s="85"/>
      <c r="I128" s="85"/>
    </row>
    <row r="129" spans="1:11" ht="25.5">
      <c r="A129" s="85" t="s">
        <v>14</v>
      </c>
      <c r="B129" s="87" t="s">
        <v>182</v>
      </c>
      <c r="C129" s="85"/>
      <c r="D129" s="85"/>
      <c r="E129" s="85"/>
      <c r="F129" s="85"/>
      <c r="G129" s="85"/>
      <c r="H129" s="85"/>
      <c r="I129" s="85"/>
    </row>
    <row r="130" spans="1:11" ht="155.25" customHeight="1">
      <c r="A130" s="85"/>
      <c r="B130" s="88" t="s">
        <v>183</v>
      </c>
      <c r="C130" s="85" t="s">
        <v>184</v>
      </c>
      <c r="D130" s="85"/>
      <c r="E130" s="85"/>
      <c r="F130" s="85"/>
      <c r="G130" s="85"/>
      <c r="H130" s="85"/>
      <c r="I130" s="85"/>
    </row>
    <row r="131" spans="1:11" ht="165.75">
      <c r="A131" s="85"/>
      <c r="B131" s="88" t="s">
        <v>185</v>
      </c>
      <c r="C131" s="85" t="s">
        <v>186</v>
      </c>
      <c r="D131" s="85"/>
      <c r="E131" s="85"/>
      <c r="F131" s="85"/>
      <c r="G131" s="85"/>
      <c r="H131" s="85"/>
      <c r="I131" s="85"/>
    </row>
    <row r="132" spans="1:11" ht="25.5">
      <c r="A132" s="85" t="s">
        <v>15</v>
      </c>
      <c r="B132" s="87" t="s">
        <v>187</v>
      </c>
      <c r="C132" s="85"/>
      <c r="D132" s="85"/>
      <c r="E132" s="85"/>
      <c r="F132" s="85"/>
      <c r="G132" s="85"/>
      <c r="H132" s="85"/>
      <c r="I132" s="85"/>
    </row>
    <row r="133" spans="1:11">
      <c r="A133" s="85"/>
      <c r="B133" s="88" t="s">
        <v>188</v>
      </c>
      <c r="C133" s="85"/>
      <c r="D133" s="85"/>
      <c r="E133" s="85"/>
      <c r="F133" s="85"/>
      <c r="G133" s="85"/>
      <c r="H133" s="85"/>
      <c r="I133" s="85"/>
    </row>
    <row r="134" spans="1:11" ht="25.5">
      <c r="A134" s="85"/>
      <c r="B134" s="89" t="s">
        <v>189</v>
      </c>
      <c r="C134" s="85" t="s">
        <v>184</v>
      </c>
      <c r="D134" s="85"/>
      <c r="E134" s="85"/>
      <c r="F134" s="85"/>
      <c r="G134" s="85"/>
      <c r="H134" s="85"/>
      <c r="I134" s="85"/>
    </row>
    <row r="135" spans="1:11" ht="25.5">
      <c r="A135" s="85"/>
      <c r="B135" s="89" t="s">
        <v>190</v>
      </c>
      <c r="C135" s="85" t="s">
        <v>186</v>
      </c>
      <c r="D135" s="85"/>
      <c r="E135" s="85"/>
      <c r="F135" s="85"/>
      <c r="G135" s="85"/>
      <c r="H135" s="85"/>
      <c r="I135" s="85"/>
    </row>
    <row r="136" spans="1:11">
      <c r="A136" s="85"/>
      <c r="B136" s="88" t="s">
        <v>191</v>
      </c>
      <c r="C136" s="85" t="s">
        <v>186</v>
      </c>
      <c r="D136" s="85"/>
      <c r="E136" s="85"/>
      <c r="F136" s="85"/>
      <c r="G136" s="85"/>
      <c r="H136" s="85"/>
      <c r="I136" s="85"/>
    </row>
    <row r="137" spans="1:11">
      <c r="A137" s="85" t="s">
        <v>42</v>
      </c>
      <c r="B137" s="99" t="s">
        <v>192</v>
      </c>
      <c r="C137" s="85" t="s">
        <v>186</v>
      </c>
      <c r="D137" s="85"/>
      <c r="E137" s="85"/>
      <c r="F137" s="85"/>
      <c r="G137" s="85"/>
      <c r="H137" s="85"/>
      <c r="I137" s="85"/>
    </row>
    <row r="138" spans="1:11">
      <c r="A138" s="85" t="s">
        <v>19</v>
      </c>
      <c r="B138" s="86" t="s">
        <v>115</v>
      </c>
      <c r="C138" s="85"/>
      <c r="D138" s="85"/>
      <c r="E138" s="85"/>
      <c r="F138" s="85"/>
      <c r="G138" s="85"/>
      <c r="H138" s="85"/>
      <c r="I138" s="85"/>
    </row>
    <row r="139" spans="1:11" ht="25.5">
      <c r="A139" s="85" t="s">
        <v>35</v>
      </c>
      <c r="B139" s="87" t="s">
        <v>193</v>
      </c>
      <c r="C139" s="85" t="s">
        <v>186</v>
      </c>
      <c r="D139" s="100"/>
      <c r="E139" s="100"/>
      <c r="F139" s="101">
        <v>464.62</v>
      </c>
      <c r="G139" s="101">
        <v>464.62</v>
      </c>
      <c r="H139" s="101">
        <f>G139</f>
        <v>464.62</v>
      </c>
      <c r="I139" s="101">
        <v>505.97118000000103</v>
      </c>
    </row>
    <row r="140" spans="1:11" ht="51">
      <c r="A140" s="85" t="s">
        <v>36</v>
      </c>
      <c r="B140" s="87" t="s">
        <v>194</v>
      </c>
      <c r="C140" s="85" t="s">
        <v>186</v>
      </c>
      <c r="D140" s="100"/>
      <c r="E140" s="100"/>
      <c r="F140" s="101">
        <v>612.91</v>
      </c>
      <c r="G140" s="101">
        <v>612.91</v>
      </c>
      <c r="H140" s="101">
        <f>G140</f>
        <v>612.91</v>
      </c>
      <c r="I140" s="101">
        <v>1236.0334285271299</v>
      </c>
    </row>
    <row r="141" spans="1:11" ht="25.5">
      <c r="A141" s="85" t="s">
        <v>27</v>
      </c>
      <c r="B141" s="87" t="s">
        <v>195</v>
      </c>
      <c r="C141" s="85"/>
      <c r="D141" s="93"/>
      <c r="E141" s="93"/>
      <c r="F141" s="101"/>
      <c r="G141" s="101"/>
      <c r="H141" s="101"/>
      <c r="I141" s="101"/>
      <c r="J141" s="102"/>
      <c r="K141" s="102"/>
    </row>
    <row r="142" spans="1:11">
      <c r="A142" s="85"/>
      <c r="B142" s="88" t="s">
        <v>2</v>
      </c>
      <c r="C142" s="85" t="s">
        <v>186</v>
      </c>
      <c r="D142" s="100"/>
      <c r="E142" s="100"/>
      <c r="F142" s="101">
        <v>1176.8399999999999</v>
      </c>
      <c r="G142" s="101">
        <v>1288.23</v>
      </c>
      <c r="H142" s="101">
        <f>G142</f>
        <v>1288.23</v>
      </c>
      <c r="I142" s="101">
        <v>1376.3738702928599</v>
      </c>
      <c r="J142" s="102"/>
      <c r="K142" s="102"/>
    </row>
    <row r="143" spans="1:11">
      <c r="A143" s="85"/>
      <c r="B143" s="88" t="s">
        <v>3</v>
      </c>
      <c r="C143" s="85" t="s">
        <v>186</v>
      </c>
      <c r="D143" s="100"/>
      <c r="E143" s="100"/>
      <c r="F143" s="101">
        <v>1058.42</v>
      </c>
      <c r="G143" s="101">
        <v>1288.23</v>
      </c>
      <c r="H143" s="101">
        <v>972.633137763989</v>
      </c>
      <c r="I143" s="101">
        <v>972.633137763989</v>
      </c>
      <c r="J143" s="103"/>
    </row>
    <row r="144" spans="1:11">
      <c r="A144" s="85"/>
      <c r="B144" s="88" t="s">
        <v>4</v>
      </c>
      <c r="C144" s="85" t="s">
        <v>186</v>
      </c>
      <c r="D144" s="100"/>
      <c r="E144" s="100"/>
      <c r="F144" s="101">
        <v>392.28</v>
      </c>
      <c r="G144" s="101">
        <v>429.41</v>
      </c>
      <c r="H144" s="101">
        <f t="shared" ref="H144" si="9">G144</f>
        <v>429.41</v>
      </c>
      <c r="I144" s="101">
        <v>627.53744908846397</v>
      </c>
      <c r="J144" s="103"/>
    </row>
    <row r="145" spans="1:9">
      <c r="A145" s="85" t="s">
        <v>40</v>
      </c>
      <c r="B145" s="99" t="s">
        <v>196</v>
      </c>
      <c r="C145" s="85"/>
      <c r="D145" s="85"/>
      <c r="E145" s="85"/>
      <c r="F145" s="85"/>
      <c r="G145" s="85"/>
      <c r="H145" s="85"/>
      <c r="I145" s="85"/>
    </row>
    <row r="146" spans="1:9">
      <c r="A146" s="85" t="s">
        <v>197</v>
      </c>
      <c r="B146" s="87" t="s">
        <v>198</v>
      </c>
      <c r="C146" s="85" t="s">
        <v>199</v>
      </c>
      <c r="D146" s="85"/>
      <c r="E146" s="85"/>
      <c r="F146" s="85"/>
      <c r="G146" s="85"/>
      <c r="H146" s="85"/>
      <c r="I146" s="85"/>
    </row>
    <row r="147" spans="1:9">
      <c r="A147" s="85"/>
      <c r="B147" s="88" t="s">
        <v>200</v>
      </c>
      <c r="C147" s="85" t="s">
        <v>199</v>
      </c>
      <c r="D147" s="85"/>
      <c r="E147" s="85"/>
      <c r="F147" s="85"/>
      <c r="G147" s="85"/>
      <c r="H147" s="85"/>
      <c r="I147" s="85"/>
    </row>
    <row r="148" spans="1:9" ht="25.5">
      <c r="A148" s="85" t="s">
        <v>201</v>
      </c>
      <c r="B148" s="87" t="s">
        <v>202</v>
      </c>
      <c r="C148" s="85" t="s">
        <v>184</v>
      </c>
      <c r="D148" s="85"/>
      <c r="E148" s="85"/>
      <c r="F148" s="85"/>
      <c r="G148" s="85"/>
      <c r="H148" s="85"/>
      <c r="I148" s="85"/>
    </row>
    <row r="149" spans="1:9" ht="25.5">
      <c r="A149" s="85" t="s">
        <v>203</v>
      </c>
      <c r="B149" s="87" t="s">
        <v>204</v>
      </c>
      <c r="C149" s="85" t="s">
        <v>205</v>
      </c>
      <c r="D149" s="85"/>
      <c r="E149" s="85"/>
      <c r="F149" s="85"/>
      <c r="G149" s="85"/>
      <c r="H149" s="85"/>
      <c r="I149" s="85"/>
    </row>
    <row r="150" spans="1:9" ht="25.5">
      <c r="A150" s="85" t="s">
        <v>206</v>
      </c>
      <c r="B150" s="88" t="s">
        <v>207</v>
      </c>
      <c r="C150" s="85" t="s">
        <v>205</v>
      </c>
      <c r="D150" s="85"/>
      <c r="E150" s="85"/>
      <c r="F150" s="85"/>
      <c r="G150" s="85"/>
      <c r="H150" s="85"/>
      <c r="I150" s="85"/>
    </row>
    <row r="151" spans="1:9">
      <c r="A151" s="85" t="s">
        <v>208</v>
      </c>
      <c r="B151" s="88" t="s">
        <v>209</v>
      </c>
      <c r="C151" s="85" t="s">
        <v>205</v>
      </c>
      <c r="D151" s="85"/>
      <c r="E151" s="85"/>
      <c r="F151" s="85"/>
      <c r="G151" s="85"/>
      <c r="H151" s="85"/>
      <c r="I151" s="85"/>
    </row>
    <row r="152" spans="1:9">
      <c r="A152" s="85"/>
      <c r="B152" s="89" t="s">
        <v>210</v>
      </c>
      <c r="C152" s="85" t="s">
        <v>205</v>
      </c>
      <c r="D152" s="85"/>
      <c r="E152" s="85"/>
      <c r="F152" s="85"/>
      <c r="G152" s="85"/>
      <c r="H152" s="85"/>
      <c r="I152" s="85"/>
    </row>
    <row r="153" spans="1:9">
      <c r="A153" s="85"/>
      <c r="B153" s="89" t="s">
        <v>211</v>
      </c>
      <c r="C153" s="85" t="s">
        <v>205</v>
      </c>
      <c r="D153" s="85"/>
      <c r="E153" s="85"/>
      <c r="F153" s="85"/>
      <c r="G153" s="85"/>
      <c r="H153" s="85"/>
      <c r="I153" s="85"/>
    </row>
    <row r="154" spans="1:9">
      <c r="A154" s="85"/>
      <c r="B154" s="89" t="s">
        <v>212</v>
      </c>
      <c r="C154" s="85" t="s">
        <v>205</v>
      </c>
      <c r="D154" s="85"/>
      <c r="E154" s="85"/>
      <c r="F154" s="85"/>
      <c r="G154" s="85"/>
      <c r="H154" s="85"/>
      <c r="I154" s="85"/>
    </row>
    <row r="155" spans="1:9">
      <c r="A155" s="85"/>
      <c r="B155" s="89" t="s">
        <v>213</v>
      </c>
      <c r="C155" s="85" t="s">
        <v>205</v>
      </c>
      <c r="D155" s="85"/>
      <c r="E155" s="85"/>
      <c r="F155" s="85"/>
      <c r="G155" s="85"/>
      <c r="H155" s="85"/>
      <c r="I155" s="85"/>
    </row>
    <row r="156" spans="1:9">
      <c r="A156" s="85" t="s">
        <v>214</v>
      </c>
      <c r="B156" s="88" t="s">
        <v>215</v>
      </c>
      <c r="C156" s="85" t="s">
        <v>205</v>
      </c>
      <c r="D156" s="85"/>
      <c r="E156" s="85"/>
      <c r="F156" s="85"/>
      <c r="G156" s="85"/>
      <c r="H156" s="85"/>
      <c r="I156" s="85"/>
    </row>
    <row r="157" spans="1:9">
      <c r="A157" s="85" t="s">
        <v>216</v>
      </c>
      <c r="B157" s="87" t="s">
        <v>217</v>
      </c>
      <c r="C157" s="85"/>
      <c r="D157" s="85"/>
      <c r="E157" s="85"/>
      <c r="F157" s="85"/>
      <c r="G157" s="85"/>
      <c r="H157" s="85"/>
      <c r="I157" s="85"/>
    </row>
    <row r="158" spans="1:9">
      <c r="A158" s="85" t="s">
        <v>218</v>
      </c>
      <c r="B158" s="88" t="s">
        <v>219</v>
      </c>
      <c r="C158" s="85" t="s">
        <v>220</v>
      </c>
      <c r="D158" s="85"/>
      <c r="E158" s="85"/>
      <c r="F158" s="85"/>
      <c r="G158" s="85"/>
      <c r="H158" s="85"/>
      <c r="I158" s="85"/>
    </row>
    <row r="159" spans="1:9" ht="25.5">
      <c r="A159" s="85" t="s">
        <v>221</v>
      </c>
      <c r="B159" s="88" t="s">
        <v>222</v>
      </c>
      <c r="C159" s="85" t="s">
        <v>223</v>
      </c>
      <c r="D159" s="85"/>
      <c r="E159" s="85"/>
      <c r="F159" s="85"/>
      <c r="G159" s="85"/>
      <c r="H159" s="85"/>
      <c r="I159" s="85"/>
    </row>
    <row r="160" spans="1:9">
      <c r="A160" s="85" t="s">
        <v>224</v>
      </c>
      <c r="B160" s="87" t="s">
        <v>225</v>
      </c>
      <c r="C160" s="85"/>
      <c r="D160" s="85"/>
      <c r="E160" s="85"/>
      <c r="F160" s="85"/>
      <c r="G160" s="85"/>
      <c r="H160" s="85"/>
      <c r="I160" s="85"/>
    </row>
    <row r="161" spans="1:9" ht="25.5">
      <c r="A161" s="85"/>
      <c r="B161" s="88" t="s">
        <v>226</v>
      </c>
      <c r="C161" s="85" t="s">
        <v>227</v>
      </c>
      <c r="D161" s="85"/>
      <c r="E161" s="85"/>
      <c r="F161" s="85"/>
      <c r="G161" s="85"/>
      <c r="H161" s="85"/>
      <c r="I161" s="85"/>
    </row>
    <row r="162" spans="1:9" ht="25.5">
      <c r="A162" s="85"/>
      <c r="B162" s="88" t="s">
        <v>228</v>
      </c>
      <c r="C162" s="85" t="s">
        <v>227</v>
      </c>
      <c r="D162" s="85"/>
      <c r="E162" s="85"/>
      <c r="F162" s="85"/>
      <c r="G162" s="85"/>
      <c r="H162" s="85"/>
      <c r="I162" s="85"/>
    </row>
    <row r="163" spans="1:9">
      <c r="B163" s="81"/>
    </row>
    <row r="164" spans="1:9">
      <c r="B164" s="81"/>
    </row>
    <row r="165" spans="1:9">
      <c r="B165" s="81"/>
    </row>
    <row r="166" spans="1:9">
      <c r="B166" s="81"/>
    </row>
    <row r="167" spans="1:9">
      <c r="B167" s="81"/>
    </row>
    <row r="168" spans="1:9">
      <c r="B168" s="81"/>
    </row>
    <row r="169" spans="1:9">
      <c r="B169" s="81"/>
    </row>
    <row r="170" spans="1:9">
      <c r="B170" s="81"/>
    </row>
    <row r="171" spans="1:9">
      <c r="B171" s="81"/>
    </row>
    <row r="172" spans="1:9">
      <c r="B172" s="81"/>
    </row>
    <row r="173" spans="1:9">
      <c r="B173" s="81"/>
    </row>
    <row r="174" spans="1:9">
      <c r="B174" s="81"/>
    </row>
    <row r="175" spans="1:9">
      <c r="B175" s="81"/>
    </row>
    <row r="176" spans="1:9">
      <c r="B176" s="81"/>
    </row>
    <row r="177" spans="2:2">
      <c r="B177" s="81"/>
    </row>
    <row r="178" spans="2:2">
      <c r="B178" s="81"/>
    </row>
    <row r="179" spans="2:2">
      <c r="B179" s="81"/>
    </row>
    <row r="180" spans="2:2">
      <c r="B180" s="81"/>
    </row>
    <row r="181" spans="2:2">
      <c r="B181" s="81"/>
    </row>
    <row r="182" spans="2:2">
      <c r="B182" s="81"/>
    </row>
    <row r="183" spans="2:2">
      <c r="B183" s="81"/>
    </row>
    <row r="184" spans="2:2">
      <c r="B184" s="81"/>
    </row>
    <row r="185" spans="2:2">
      <c r="B185" s="81"/>
    </row>
    <row r="186" spans="2:2">
      <c r="B186" s="81"/>
    </row>
    <row r="187" spans="2:2">
      <c r="B187" s="81"/>
    </row>
    <row r="188" spans="2:2">
      <c r="B188" s="81"/>
    </row>
  </sheetData>
  <mergeCells count="303">
    <mergeCell ref="C10:H10"/>
    <mergeCell ref="C12:H12"/>
    <mergeCell ref="C14:H14"/>
    <mergeCell ref="C16:H16"/>
    <mergeCell ref="C18:H18"/>
    <mergeCell ref="C20:H20"/>
    <mergeCell ref="A1:I1"/>
    <mergeCell ref="A2:I2"/>
    <mergeCell ref="A3:I3"/>
    <mergeCell ref="A4:I4"/>
    <mergeCell ref="A6:I6"/>
    <mergeCell ref="C8:H8"/>
    <mergeCell ref="D31:E31"/>
    <mergeCell ref="F31:G31"/>
    <mergeCell ref="H31:I31"/>
    <mergeCell ref="D32:E32"/>
    <mergeCell ref="F32:G32"/>
    <mergeCell ref="H32:I32"/>
    <mergeCell ref="C21:H21"/>
    <mergeCell ref="C22:H22"/>
    <mergeCell ref="C24:H24"/>
    <mergeCell ref="C26:H26"/>
    <mergeCell ref="A28:I28"/>
    <mergeCell ref="D30:E30"/>
    <mergeCell ref="F30:G30"/>
    <mergeCell ref="H30:I30"/>
    <mergeCell ref="D35:E35"/>
    <mergeCell ref="F35:G35"/>
    <mergeCell ref="H35:I35"/>
    <mergeCell ref="D36:E36"/>
    <mergeCell ref="F36:G36"/>
    <mergeCell ref="H36:I36"/>
    <mergeCell ref="D33:E33"/>
    <mergeCell ref="F33:G33"/>
    <mergeCell ref="H33:I33"/>
    <mergeCell ref="D34:E34"/>
    <mergeCell ref="F34:G34"/>
    <mergeCell ref="H34:I34"/>
    <mergeCell ref="D39:E39"/>
    <mergeCell ref="F39:G39"/>
    <mergeCell ref="H39:I39"/>
    <mergeCell ref="D40:E40"/>
    <mergeCell ref="F40:G40"/>
    <mergeCell ref="H40:I40"/>
    <mergeCell ref="D37:E37"/>
    <mergeCell ref="F37:G37"/>
    <mergeCell ref="H37:I37"/>
    <mergeCell ref="D38:E38"/>
    <mergeCell ref="F38:G38"/>
    <mergeCell ref="H38:I38"/>
    <mergeCell ref="D43:E43"/>
    <mergeCell ref="F43:G43"/>
    <mergeCell ref="H43:I43"/>
    <mergeCell ref="D44:E44"/>
    <mergeCell ref="F44:G44"/>
    <mergeCell ref="H44:I44"/>
    <mergeCell ref="D41:E41"/>
    <mergeCell ref="F41:G41"/>
    <mergeCell ref="H41:I41"/>
    <mergeCell ref="D42:E42"/>
    <mergeCell ref="F42:G42"/>
    <mergeCell ref="H42:I42"/>
    <mergeCell ref="D47:E47"/>
    <mergeCell ref="F47:G47"/>
    <mergeCell ref="H47:I47"/>
    <mergeCell ref="D48:E48"/>
    <mergeCell ref="F48:G48"/>
    <mergeCell ref="H48:I48"/>
    <mergeCell ref="D45:E45"/>
    <mergeCell ref="F45:G45"/>
    <mergeCell ref="H45:I45"/>
    <mergeCell ref="D46:E46"/>
    <mergeCell ref="F46:G46"/>
    <mergeCell ref="H46:I46"/>
    <mergeCell ref="D51:E51"/>
    <mergeCell ref="F51:G51"/>
    <mergeCell ref="H51:I51"/>
    <mergeCell ref="D52:E52"/>
    <mergeCell ref="F52:G52"/>
    <mergeCell ref="H52:I52"/>
    <mergeCell ref="D49:E49"/>
    <mergeCell ref="F49:G49"/>
    <mergeCell ref="H49:I49"/>
    <mergeCell ref="D50:E50"/>
    <mergeCell ref="F50:G50"/>
    <mergeCell ref="H50:I50"/>
    <mergeCell ref="D55:E55"/>
    <mergeCell ref="F55:G55"/>
    <mergeCell ref="H55:I55"/>
    <mergeCell ref="D56:E56"/>
    <mergeCell ref="F56:G56"/>
    <mergeCell ref="H56:I56"/>
    <mergeCell ref="D53:E53"/>
    <mergeCell ref="F53:G53"/>
    <mergeCell ref="H53:I53"/>
    <mergeCell ref="D54:E54"/>
    <mergeCell ref="F54:G54"/>
    <mergeCell ref="H54:I54"/>
    <mergeCell ref="D59:E59"/>
    <mergeCell ref="F59:G59"/>
    <mergeCell ref="H59:I59"/>
    <mergeCell ref="D60:E60"/>
    <mergeCell ref="F60:G60"/>
    <mergeCell ref="H60:I60"/>
    <mergeCell ref="D57:E57"/>
    <mergeCell ref="F57:G57"/>
    <mergeCell ref="H57:I57"/>
    <mergeCell ref="D58:E58"/>
    <mergeCell ref="F58:G58"/>
    <mergeCell ref="H58:I58"/>
    <mergeCell ref="D63:E63"/>
    <mergeCell ref="F63:G63"/>
    <mergeCell ref="H63:I63"/>
    <mergeCell ref="D64:E64"/>
    <mergeCell ref="F64:G64"/>
    <mergeCell ref="H64:I64"/>
    <mergeCell ref="D61:E61"/>
    <mergeCell ref="F61:G61"/>
    <mergeCell ref="H61:I61"/>
    <mergeCell ref="D62:E62"/>
    <mergeCell ref="F62:G62"/>
    <mergeCell ref="H62:I62"/>
    <mergeCell ref="D67:E67"/>
    <mergeCell ref="F67:G67"/>
    <mergeCell ref="H67:I67"/>
    <mergeCell ref="D68:E68"/>
    <mergeCell ref="F68:G68"/>
    <mergeCell ref="H68:I68"/>
    <mergeCell ref="D65:E65"/>
    <mergeCell ref="F65:G65"/>
    <mergeCell ref="H65:I65"/>
    <mergeCell ref="D66:E66"/>
    <mergeCell ref="F66:G66"/>
    <mergeCell ref="H66:I66"/>
    <mergeCell ref="D71:E71"/>
    <mergeCell ref="F71:G71"/>
    <mergeCell ref="H71:I71"/>
    <mergeCell ref="D72:E72"/>
    <mergeCell ref="F72:G72"/>
    <mergeCell ref="H72:I72"/>
    <mergeCell ref="D69:E69"/>
    <mergeCell ref="F69:G69"/>
    <mergeCell ref="H69:I69"/>
    <mergeCell ref="D70:E70"/>
    <mergeCell ref="F70:G70"/>
    <mergeCell ref="H70:I70"/>
    <mergeCell ref="D75:E75"/>
    <mergeCell ref="F75:G75"/>
    <mergeCell ref="H75:I75"/>
    <mergeCell ref="D76:E76"/>
    <mergeCell ref="F76:G76"/>
    <mergeCell ref="H76:I76"/>
    <mergeCell ref="D73:E73"/>
    <mergeCell ref="F73:G73"/>
    <mergeCell ref="H73:I73"/>
    <mergeCell ref="D74:E74"/>
    <mergeCell ref="F74:G74"/>
    <mergeCell ref="H74:I74"/>
    <mergeCell ref="D79:E79"/>
    <mergeCell ref="F79:G79"/>
    <mergeCell ref="H79:I79"/>
    <mergeCell ref="D80:E80"/>
    <mergeCell ref="F80:G80"/>
    <mergeCell ref="H80:I80"/>
    <mergeCell ref="D77:E77"/>
    <mergeCell ref="F77:G77"/>
    <mergeCell ref="H77:I77"/>
    <mergeCell ref="D78:E78"/>
    <mergeCell ref="F78:G78"/>
    <mergeCell ref="H78:I78"/>
    <mergeCell ref="D83:E83"/>
    <mergeCell ref="F83:G83"/>
    <mergeCell ref="H83:I83"/>
    <mergeCell ref="D84:E84"/>
    <mergeCell ref="F84:G84"/>
    <mergeCell ref="H84:I84"/>
    <mergeCell ref="D81:E81"/>
    <mergeCell ref="F81:G81"/>
    <mergeCell ref="H81:I81"/>
    <mergeCell ref="D82:E82"/>
    <mergeCell ref="F82:G82"/>
    <mergeCell ref="H82:I82"/>
    <mergeCell ref="D87:E87"/>
    <mergeCell ref="F87:G87"/>
    <mergeCell ref="H87:I87"/>
    <mergeCell ref="D88:E88"/>
    <mergeCell ref="F88:G88"/>
    <mergeCell ref="H88:I88"/>
    <mergeCell ref="D85:E85"/>
    <mergeCell ref="F85:G85"/>
    <mergeCell ref="H85:I85"/>
    <mergeCell ref="D86:E86"/>
    <mergeCell ref="F86:G86"/>
    <mergeCell ref="H86:I86"/>
    <mergeCell ref="D91:E91"/>
    <mergeCell ref="F91:G91"/>
    <mergeCell ref="H91:I91"/>
    <mergeCell ref="D92:E92"/>
    <mergeCell ref="F92:G92"/>
    <mergeCell ref="H92:I92"/>
    <mergeCell ref="D89:E89"/>
    <mergeCell ref="F89:G89"/>
    <mergeCell ref="H89:I89"/>
    <mergeCell ref="D90:E90"/>
    <mergeCell ref="F90:G90"/>
    <mergeCell ref="H90:I90"/>
    <mergeCell ref="D95:E95"/>
    <mergeCell ref="F95:G95"/>
    <mergeCell ref="H95:I95"/>
    <mergeCell ref="D96:E96"/>
    <mergeCell ref="F96:G96"/>
    <mergeCell ref="H96:I96"/>
    <mergeCell ref="D93:E93"/>
    <mergeCell ref="F93:G93"/>
    <mergeCell ref="H93:I93"/>
    <mergeCell ref="D94:E94"/>
    <mergeCell ref="F94:G94"/>
    <mergeCell ref="H94:I94"/>
    <mergeCell ref="D99:E99"/>
    <mergeCell ref="F99:G99"/>
    <mergeCell ref="H99:I99"/>
    <mergeCell ref="D100:E100"/>
    <mergeCell ref="F100:G100"/>
    <mergeCell ref="H100:I100"/>
    <mergeCell ref="D97:E97"/>
    <mergeCell ref="F97:G97"/>
    <mergeCell ref="H97:I97"/>
    <mergeCell ref="D98:E98"/>
    <mergeCell ref="F98:G98"/>
    <mergeCell ref="H98:I98"/>
    <mergeCell ref="D103:E103"/>
    <mergeCell ref="F103:G103"/>
    <mergeCell ref="H103:I103"/>
    <mergeCell ref="D104:E104"/>
    <mergeCell ref="F104:G104"/>
    <mergeCell ref="H104:I104"/>
    <mergeCell ref="D101:E101"/>
    <mergeCell ref="F101:G101"/>
    <mergeCell ref="H101:I101"/>
    <mergeCell ref="D102:E102"/>
    <mergeCell ref="F102:G102"/>
    <mergeCell ref="H102:I102"/>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9:E119"/>
    <mergeCell ref="F119:G119"/>
    <mergeCell ref="H119:I119"/>
    <mergeCell ref="D120:E120"/>
    <mergeCell ref="F120:G120"/>
    <mergeCell ref="H120:I120"/>
    <mergeCell ref="D117:E117"/>
    <mergeCell ref="F117:G117"/>
    <mergeCell ref="H117:I117"/>
    <mergeCell ref="D118:E118"/>
    <mergeCell ref="F118:G118"/>
    <mergeCell ref="H118:I118"/>
    <mergeCell ref="A124:H124"/>
    <mergeCell ref="A126:A127"/>
    <mergeCell ref="B126:B127"/>
    <mergeCell ref="C126:C127"/>
    <mergeCell ref="D126:E126"/>
    <mergeCell ref="F126:G126"/>
    <mergeCell ref="H126:I126"/>
    <mergeCell ref="D121:E121"/>
    <mergeCell ref="F121:G121"/>
    <mergeCell ref="H121:I121"/>
    <mergeCell ref="D122:E122"/>
    <mergeCell ref="F122:G122"/>
    <mergeCell ref="H122:I122"/>
  </mergeCells>
  <pageMargins left="0.27" right="0.26" top="0.31" bottom="0.31" header="0.31496062992125984" footer="0.31496062992125984"/>
  <pageSetup paperSize="9" scale="47"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9"/>
  <sheetViews>
    <sheetView tabSelected="1" workbookViewId="0">
      <selection activeCell="N149" sqref="N149"/>
    </sheetView>
  </sheetViews>
  <sheetFormatPr defaultRowHeight="12.75"/>
  <cols>
    <col min="1" max="1" width="6.28515625" style="57" bestFit="1" customWidth="1"/>
    <col min="2" max="2" width="40.5703125" style="57" customWidth="1"/>
    <col min="3" max="3" width="12.85546875" style="57" customWidth="1"/>
    <col min="4" max="9" width="13.7109375" style="57" customWidth="1"/>
    <col min="10" max="12" width="10" style="57" bestFit="1" customWidth="1"/>
    <col min="13" max="14" width="11.42578125" style="57" bestFit="1" customWidth="1"/>
    <col min="15" max="16" width="9.140625" style="57"/>
    <col min="17" max="17" width="10" style="57" bestFit="1" customWidth="1"/>
    <col min="18" max="16384" width="9.140625" style="57"/>
  </cols>
  <sheetData>
    <row r="1" spans="1:9" ht="14.25" customHeight="1">
      <c r="A1" s="144" t="s">
        <v>143</v>
      </c>
      <c r="B1" s="144"/>
      <c r="C1" s="144"/>
      <c r="D1" s="144"/>
      <c r="E1" s="144"/>
      <c r="F1" s="144"/>
      <c r="G1" s="144"/>
      <c r="H1" s="144"/>
      <c r="I1" s="144"/>
    </row>
    <row r="2" spans="1:9" ht="14.25" customHeight="1">
      <c r="A2" s="144" t="s">
        <v>144</v>
      </c>
      <c r="B2" s="144"/>
      <c r="C2" s="144"/>
      <c r="D2" s="144"/>
      <c r="E2" s="144"/>
      <c r="F2" s="144"/>
      <c r="G2" s="144"/>
      <c r="H2" s="144"/>
      <c r="I2" s="144"/>
    </row>
    <row r="3" spans="1:9" ht="14.25" customHeight="1">
      <c r="A3" s="144" t="s">
        <v>233</v>
      </c>
      <c r="B3" s="144"/>
      <c r="C3" s="144"/>
      <c r="D3" s="144"/>
      <c r="E3" s="144"/>
      <c r="F3" s="144"/>
      <c r="G3" s="144"/>
      <c r="H3" s="144"/>
      <c r="I3" s="144"/>
    </row>
    <row r="4" spans="1:9" ht="14.25" customHeight="1">
      <c r="A4" s="144" t="s">
        <v>145</v>
      </c>
      <c r="B4" s="144"/>
      <c r="C4" s="144"/>
      <c r="D4" s="144"/>
      <c r="E4" s="144"/>
      <c r="F4" s="144"/>
      <c r="G4" s="144"/>
      <c r="H4" s="144"/>
      <c r="I4" s="144"/>
    </row>
    <row r="5" spans="1:9" ht="14.25" customHeight="1">
      <c r="A5" s="144" t="s">
        <v>234</v>
      </c>
      <c r="B5" s="144"/>
      <c r="C5" s="144"/>
      <c r="D5" s="144"/>
      <c r="E5" s="144"/>
      <c r="F5" s="144"/>
      <c r="G5" s="144"/>
      <c r="H5" s="144"/>
      <c r="I5" s="144"/>
    </row>
    <row r="7" spans="1:9" ht="14.25" customHeight="1">
      <c r="A7" s="144" t="s">
        <v>146</v>
      </c>
      <c r="B7" s="144"/>
      <c r="C7" s="144"/>
      <c r="D7" s="144"/>
      <c r="E7" s="144"/>
      <c r="F7" s="144"/>
      <c r="G7" s="144"/>
      <c r="H7" s="144"/>
      <c r="I7" s="144"/>
    </row>
    <row r="9" spans="1:9">
      <c r="B9" s="58" t="s">
        <v>62</v>
      </c>
      <c r="C9" s="141" t="s">
        <v>147</v>
      </c>
      <c r="D9" s="141"/>
      <c r="E9" s="141"/>
      <c r="F9" s="141"/>
      <c r="G9" s="141"/>
      <c r="H9" s="141"/>
    </row>
    <row r="10" spans="1:9">
      <c r="B10" s="58"/>
      <c r="C10" s="58"/>
      <c r="D10" s="58"/>
      <c r="E10" s="58"/>
      <c r="F10" s="58"/>
      <c r="G10" s="58"/>
      <c r="H10" s="58"/>
    </row>
    <row r="11" spans="1:9" ht="12.75" customHeight="1">
      <c r="B11" s="58" t="s">
        <v>63</v>
      </c>
      <c r="C11" s="141" t="s">
        <v>148</v>
      </c>
      <c r="D11" s="141"/>
      <c r="E11" s="141"/>
      <c r="F11" s="141"/>
      <c r="G11" s="141"/>
      <c r="H11" s="141"/>
    </row>
    <row r="12" spans="1:9">
      <c r="B12" s="58"/>
      <c r="C12" s="58"/>
      <c r="D12" s="58"/>
      <c r="E12" s="58"/>
      <c r="F12" s="58"/>
      <c r="G12" s="58"/>
      <c r="H12" s="58"/>
    </row>
    <row r="13" spans="1:9" ht="12.75" customHeight="1">
      <c r="B13" s="58" t="s">
        <v>64</v>
      </c>
      <c r="C13" s="141" t="s">
        <v>149</v>
      </c>
      <c r="D13" s="141"/>
      <c r="E13" s="141"/>
      <c r="F13" s="141"/>
      <c r="G13" s="141"/>
      <c r="H13" s="141"/>
    </row>
    <row r="14" spans="1:9">
      <c r="B14" s="58"/>
      <c r="C14" s="58"/>
      <c r="D14" s="58"/>
      <c r="E14" s="58"/>
      <c r="F14" s="58"/>
      <c r="G14" s="58"/>
      <c r="H14" s="58"/>
    </row>
    <row r="15" spans="1:9" ht="12.75" customHeight="1">
      <c r="B15" s="58" t="s">
        <v>65</v>
      </c>
      <c r="C15" s="141" t="s">
        <v>149</v>
      </c>
      <c r="D15" s="141"/>
      <c r="E15" s="141"/>
      <c r="F15" s="141"/>
      <c r="G15" s="141"/>
      <c r="H15" s="141"/>
    </row>
    <row r="16" spans="1:9">
      <c r="B16" s="58"/>
      <c r="C16" s="58"/>
      <c r="D16" s="58"/>
      <c r="E16" s="58"/>
      <c r="F16" s="58"/>
      <c r="G16" s="58"/>
      <c r="H16" s="58"/>
    </row>
    <row r="17" spans="1:9">
      <c r="B17" s="58" t="s">
        <v>66</v>
      </c>
      <c r="C17" s="141">
        <v>7536066430</v>
      </c>
      <c r="D17" s="141"/>
      <c r="E17" s="141"/>
      <c r="F17" s="141"/>
      <c r="G17" s="141"/>
      <c r="H17" s="141"/>
    </row>
    <row r="18" spans="1:9">
      <c r="B18" s="58"/>
      <c r="C18" s="58"/>
      <c r="D18" s="58"/>
      <c r="E18" s="58"/>
      <c r="F18" s="58"/>
      <c r="G18" s="58"/>
      <c r="H18" s="58"/>
    </row>
    <row r="19" spans="1:9">
      <c r="B19" s="58" t="s">
        <v>67</v>
      </c>
      <c r="C19" s="153">
        <v>753601001</v>
      </c>
      <c r="D19" s="154"/>
      <c r="E19" s="154"/>
      <c r="F19" s="154"/>
      <c r="G19" s="154"/>
      <c r="H19" s="154"/>
    </row>
    <row r="20" spans="1:9">
      <c r="B20" s="58"/>
      <c r="C20" s="58"/>
      <c r="D20" s="58"/>
      <c r="E20" s="58"/>
      <c r="F20" s="58"/>
      <c r="G20" s="58"/>
      <c r="H20" s="58"/>
    </row>
    <row r="21" spans="1:9" ht="12.75" customHeight="1">
      <c r="B21" s="58" t="s">
        <v>68</v>
      </c>
      <c r="C21" s="141" t="s">
        <v>150</v>
      </c>
      <c r="D21" s="141"/>
      <c r="E21" s="141"/>
      <c r="F21" s="141"/>
      <c r="G21" s="141"/>
      <c r="H21" s="141"/>
    </row>
    <row r="22" spans="1:9">
      <c r="B22" s="58"/>
      <c r="C22" s="141"/>
      <c r="D22" s="141"/>
      <c r="E22" s="141"/>
      <c r="F22" s="141"/>
      <c r="G22" s="141"/>
      <c r="H22" s="141"/>
    </row>
    <row r="23" spans="1:9" ht="12.75" customHeight="1">
      <c r="B23" s="58" t="s">
        <v>69</v>
      </c>
      <c r="C23" s="141" t="s">
        <v>151</v>
      </c>
      <c r="D23" s="141"/>
      <c r="E23" s="141"/>
      <c r="F23" s="141"/>
      <c r="G23" s="141"/>
      <c r="H23" s="141"/>
    </row>
    <row r="24" spans="1:9">
      <c r="B24" s="58"/>
      <c r="C24" s="58"/>
      <c r="D24" s="58"/>
      <c r="E24" s="58"/>
      <c r="F24" s="58"/>
      <c r="G24" s="58"/>
      <c r="H24" s="58"/>
    </row>
    <row r="25" spans="1:9" ht="12.75" customHeight="1">
      <c r="B25" s="58" t="s">
        <v>70</v>
      </c>
      <c r="C25" s="141" t="s">
        <v>229</v>
      </c>
      <c r="D25" s="141"/>
      <c r="E25" s="141"/>
      <c r="F25" s="141"/>
      <c r="G25" s="141"/>
      <c r="H25" s="141"/>
    </row>
    <row r="26" spans="1:9">
      <c r="B26" s="58"/>
      <c r="C26" s="58"/>
      <c r="D26" s="58"/>
      <c r="E26" s="58"/>
      <c r="F26" s="58"/>
      <c r="G26" s="58"/>
      <c r="H26" s="58"/>
    </row>
    <row r="27" spans="1:9" ht="12.75" customHeight="1">
      <c r="B27" s="58" t="s">
        <v>71</v>
      </c>
      <c r="C27" s="141" t="s">
        <v>230</v>
      </c>
      <c r="D27" s="141"/>
      <c r="E27" s="141"/>
      <c r="F27" s="141"/>
      <c r="G27" s="141"/>
      <c r="H27" s="141"/>
    </row>
    <row r="29" spans="1:9" ht="14.25" customHeight="1">
      <c r="A29" s="144" t="s">
        <v>72</v>
      </c>
      <c r="B29" s="144"/>
      <c r="C29" s="144"/>
      <c r="D29" s="144"/>
      <c r="E29" s="144"/>
      <c r="F29" s="144"/>
      <c r="G29" s="144"/>
      <c r="H29" s="144"/>
      <c r="I29" s="144"/>
    </row>
    <row r="31" spans="1:9" ht="51" customHeight="1">
      <c r="A31" s="59" t="s">
        <v>152</v>
      </c>
      <c r="B31" s="59" t="s">
        <v>73</v>
      </c>
      <c r="C31" s="59" t="s">
        <v>8</v>
      </c>
      <c r="D31" s="142" t="s">
        <v>231</v>
      </c>
      <c r="E31" s="143"/>
      <c r="F31" s="142" t="s">
        <v>154</v>
      </c>
      <c r="G31" s="143"/>
      <c r="H31" s="142" t="s">
        <v>155</v>
      </c>
      <c r="I31" s="143"/>
    </row>
    <row r="32" spans="1:9" s="61" customFormat="1" ht="25.5">
      <c r="A32" s="59" t="s">
        <v>41</v>
      </c>
      <c r="B32" s="60" t="s">
        <v>74</v>
      </c>
      <c r="C32" s="59"/>
      <c r="D32" s="134">
        <f>D34+D84+D94</f>
        <v>52809.243000000002</v>
      </c>
      <c r="E32" s="135"/>
      <c r="F32" s="134">
        <f t="shared" ref="F32:H32" si="0">F34+F84+F94</f>
        <v>190359.79581352609</v>
      </c>
      <c r="G32" s="135"/>
      <c r="H32" s="134">
        <f t="shared" si="0"/>
        <v>203533.7000000001</v>
      </c>
      <c r="I32" s="135"/>
    </row>
    <row r="33" spans="1:9">
      <c r="A33" s="62"/>
      <c r="B33" s="63" t="s">
        <v>12</v>
      </c>
      <c r="C33" s="62"/>
      <c r="D33" s="136"/>
      <c r="E33" s="137"/>
      <c r="F33" s="136"/>
      <c r="G33" s="137"/>
      <c r="H33" s="136"/>
      <c r="I33" s="137"/>
    </row>
    <row r="34" spans="1:9" s="61" customFormat="1" ht="25.5">
      <c r="A34" s="59" t="s">
        <v>14</v>
      </c>
      <c r="B34" s="60" t="s">
        <v>75</v>
      </c>
      <c r="C34" s="59" t="s">
        <v>156</v>
      </c>
      <c r="D34" s="134">
        <f>D35+D38</f>
        <v>19097.135000000002</v>
      </c>
      <c r="E34" s="135"/>
      <c r="F34" s="134">
        <f>F35+F38</f>
        <v>79582.59581556081</v>
      </c>
      <c r="G34" s="135"/>
      <c r="H34" s="134">
        <f>H35+H38</f>
        <v>80506.600000000035</v>
      </c>
      <c r="I34" s="135"/>
    </row>
    <row r="35" spans="1:9">
      <c r="A35" s="62" t="s">
        <v>157</v>
      </c>
      <c r="B35" s="64" t="s">
        <v>76</v>
      </c>
      <c r="C35" s="62" t="s">
        <v>156</v>
      </c>
      <c r="D35" s="136">
        <f>D36+D37</f>
        <v>19097.135000000002</v>
      </c>
      <c r="E35" s="137"/>
      <c r="F35" s="136">
        <f>F36+F37</f>
        <v>79582.59581556081</v>
      </c>
      <c r="G35" s="137"/>
      <c r="H35" s="136">
        <f>H36+H37</f>
        <v>80506.600000000035</v>
      </c>
      <c r="I35" s="137"/>
    </row>
    <row r="36" spans="1:9">
      <c r="A36" s="62"/>
      <c r="B36" s="65" t="s">
        <v>77</v>
      </c>
      <c r="C36" s="62" t="s">
        <v>156</v>
      </c>
      <c r="D36" s="128">
        <f>D44+D51+D58+D65+D72+D79</f>
        <v>0</v>
      </c>
      <c r="E36" s="129"/>
      <c r="F36" s="128">
        <f t="shared" ref="F36:H37" si="1">F44+F51+F58+F65+F72+F79</f>
        <v>39662.795815560807</v>
      </c>
      <c r="G36" s="129"/>
      <c r="H36" s="128">
        <f t="shared" si="1"/>
        <v>38599.000000000036</v>
      </c>
      <c r="I36" s="129"/>
    </row>
    <row r="37" spans="1:9">
      <c r="A37" s="62"/>
      <c r="B37" s="65" t="s">
        <v>78</v>
      </c>
      <c r="C37" s="62" t="s">
        <v>156</v>
      </c>
      <c r="D37" s="128">
        <f>D45+D52+D59+D66+D73+D80</f>
        <v>19097.135000000002</v>
      </c>
      <c r="E37" s="129"/>
      <c r="F37" s="128">
        <f t="shared" si="1"/>
        <v>39919.799999999996</v>
      </c>
      <c r="G37" s="129"/>
      <c r="H37" s="128">
        <f t="shared" si="1"/>
        <v>41907.600000000006</v>
      </c>
      <c r="I37" s="129"/>
    </row>
    <row r="38" spans="1:9">
      <c r="A38" s="62" t="s">
        <v>158</v>
      </c>
      <c r="B38" s="64" t="s">
        <v>79</v>
      </c>
      <c r="C38" s="62" t="s">
        <v>156</v>
      </c>
      <c r="D38" s="128">
        <f>D39+D40</f>
        <v>0</v>
      </c>
      <c r="E38" s="129"/>
      <c r="F38" s="128">
        <f>F39+F40</f>
        <v>0</v>
      </c>
      <c r="G38" s="129"/>
      <c r="H38" s="128">
        <f>H39+H40</f>
        <v>0</v>
      </c>
      <c r="I38" s="129"/>
    </row>
    <row r="39" spans="1:9">
      <c r="A39" s="62"/>
      <c r="B39" s="65" t="s">
        <v>77</v>
      </c>
      <c r="C39" s="62" t="s">
        <v>156</v>
      </c>
      <c r="D39" s="128">
        <f>D47+D54+D61+D68+D75+D82</f>
        <v>0</v>
      </c>
      <c r="E39" s="129"/>
      <c r="F39" s="128">
        <f t="shared" ref="F39:H40" si="2">F47+F54+F61+F68+F75+F82</f>
        <v>0</v>
      </c>
      <c r="G39" s="129"/>
      <c r="H39" s="128">
        <f t="shared" si="2"/>
        <v>0</v>
      </c>
      <c r="I39" s="129"/>
    </row>
    <row r="40" spans="1:9">
      <c r="A40" s="62"/>
      <c r="B40" s="65" t="s">
        <v>78</v>
      </c>
      <c r="C40" s="62" t="s">
        <v>156</v>
      </c>
      <c r="D40" s="128">
        <f>D48+D55+D62+D69+D76+D83</f>
        <v>0</v>
      </c>
      <c r="E40" s="129"/>
      <c r="F40" s="128">
        <f t="shared" si="2"/>
        <v>0</v>
      </c>
      <c r="G40" s="129"/>
      <c r="H40" s="128">
        <f t="shared" si="2"/>
        <v>0</v>
      </c>
      <c r="I40" s="129"/>
    </row>
    <row r="41" spans="1:9">
      <c r="A41" s="62"/>
      <c r="B41" s="63" t="s">
        <v>12</v>
      </c>
      <c r="C41" s="62"/>
      <c r="D41" s="128"/>
      <c r="E41" s="129"/>
      <c r="F41" s="128"/>
      <c r="G41" s="129"/>
      <c r="H41" s="128"/>
      <c r="I41" s="129"/>
    </row>
    <row r="42" spans="1:9" ht="63.75">
      <c r="A42" s="62" t="s">
        <v>80</v>
      </c>
      <c r="B42" s="64" t="s">
        <v>159</v>
      </c>
      <c r="C42" s="62" t="s">
        <v>156</v>
      </c>
      <c r="D42" s="128">
        <f>D43+D46</f>
        <v>14542.151</v>
      </c>
      <c r="E42" s="129"/>
      <c r="F42" s="128">
        <f>F43+F46</f>
        <v>60907.2416504703</v>
      </c>
      <c r="G42" s="129"/>
      <c r="H42" s="128">
        <f>H43+H46</f>
        <v>61110.976873629203</v>
      </c>
      <c r="I42" s="129"/>
    </row>
    <row r="43" spans="1:9">
      <c r="A43" s="62" t="s">
        <v>160</v>
      </c>
      <c r="B43" s="65" t="s">
        <v>76</v>
      </c>
      <c r="C43" s="62" t="s">
        <v>156</v>
      </c>
      <c r="D43" s="128">
        <f>D44+D45</f>
        <v>14542.151</v>
      </c>
      <c r="E43" s="129"/>
      <c r="F43" s="128">
        <f>F44+F45</f>
        <v>60907.2416504703</v>
      </c>
      <c r="G43" s="129"/>
      <c r="H43" s="128">
        <f>H44+H45</f>
        <v>61110.976873629203</v>
      </c>
      <c r="I43" s="129"/>
    </row>
    <row r="44" spans="1:9">
      <c r="A44" s="62"/>
      <c r="B44" s="66" t="s">
        <v>77</v>
      </c>
      <c r="C44" s="62" t="s">
        <v>156</v>
      </c>
      <c r="D44" s="128">
        <v>0</v>
      </c>
      <c r="E44" s="129"/>
      <c r="F44" s="136">
        <v>30241.909408050898</v>
      </c>
      <c r="G44" s="137"/>
      <c r="H44" s="128">
        <v>29207.351034167801</v>
      </c>
      <c r="I44" s="129"/>
    </row>
    <row r="45" spans="1:9">
      <c r="A45" s="62"/>
      <c r="B45" s="66" t="s">
        <v>78</v>
      </c>
      <c r="C45" s="62" t="s">
        <v>156</v>
      </c>
      <c r="D45" s="128">
        <v>14542.151</v>
      </c>
      <c r="E45" s="129"/>
      <c r="F45" s="136">
        <v>30665.332242419401</v>
      </c>
      <c r="G45" s="137"/>
      <c r="H45" s="128">
        <v>31903.625839461401</v>
      </c>
      <c r="I45" s="129"/>
    </row>
    <row r="46" spans="1:9">
      <c r="A46" s="62" t="s">
        <v>161</v>
      </c>
      <c r="B46" s="65" t="s">
        <v>79</v>
      </c>
      <c r="C46" s="62" t="s">
        <v>156</v>
      </c>
      <c r="D46" s="128">
        <f>D47+D48</f>
        <v>0</v>
      </c>
      <c r="E46" s="129"/>
      <c r="F46" s="128">
        <f>F47+F48</f>
        <v>0</v>
      </c>
      <c r="G46" s="129"/>
      <c r="H46" s="128">
        <f>H47+H48</f>
        <v>0</v>
      </c>
      <c r="I46" s="129"/>
    </row>
    <row r="47" spans="1:9">
      <c r="A47" s="62"/>
      <c r="B47" s="66" t="s">
        <v>77</v>
      </c>
      <c r="C47" s="62" t="s">
        <v>156</v>
      </c>
      <c r="D47" s="128">
        <v>0</v>
      </c>
      <c r="E47" s="129"/>
      <c r="F47" s="136">
        <v>0</v>
      </c>
      <c r="G47" s="137"/>
      <c r="H47" s="128">
        <v>0</v>
      </c>
      <c r="I47" s="129"/>
    </row>
    <row r="48" spans="1:9">
      <c r="A48" s="62"/>
      <c r="B48" s="66" t="s">
        <v>78</v>
      </c>
      <c r="C48" s="62" t="s">
        <v>156</v>
      </c>
      <c r="D48" s="128">
        <v>0</v>
      </c>
      <c r="E48" s="129"/>
      <c r="F48" s="136">
        <v>0</v>
      </c>
      <c r="G48" s="137"/>
      <c r="H48" s="128">
        <v>0</v>
      </c>
      <c r="I48" s="129"/>
    </row>
    <row r="49" spans="1:9" ht="51">
      <c r="A49" s="62" t="s">
        <v>81</v>
      </c>
      <c r="B49" s="64" t="s">
        <v>162</v>
      </c>
      <c r="C49" s="62" t="s">
        <v>156</v>
      </c>
      <c r="D49" s="136">
        <f>D50+D53</f>
        <v>522.25099999999998</v>
      </c>
      <c r="E49" s="137"/>
      <c r="F49" s="136">
        <f>F50+F53</f>
        <v>1889.6663513604021</v>
      </c>
      <c r="G49" s="137"/>
      <c r="H49" s="136">
        <f>H50+H53</f>
        <v>2448.7317689285201</v>
      </c>
      <c r="I49" s="137"/>
    </row>
    <row r="50" spans="1:9">
      <c r="A50" s="62" t="s">
        <v>163</v>
      </c>
      <c r="B50" s="65" t="s">
        <v>76</v>
      </c>
      <c r="C50" s="62" t="s">
        <v>156</v>
      </c>
      <c r="D50" s="136">
        <f>D51+D52</f>
        <v>522.25099999999998</v>
      </c>
      <c r="E50" s="137"/>
      <c r="F50" s="136">
        <f>F51+F52</f>
        <v>1889.6663513604021</v>
      </c>
      <c r="G50" s="137"/>
      <c r="H50" s="136">
        <f>H51+H52</f>
        <v>2448.7317689285201</v>
      </c>
      <c r="I50" s="137"/>
    </row>
    <row r="51" spans="1:9">
      <c r="A51" s="62"/>
      <c r="B51" s="66" t="s">
        <v>77</v>
      </c>
      <c r="C51" s="62" t="s">
        <v>156</v>
      </c>
      <c r="D51" s="136">
        <v>0</v>
      </c>
      <c r="E51" s="137"/>
      <c r="F51" s="136">
        <v>939.89240136201897</v>
      </c>
      <c r="G51" s="137"/>
      <c r="H51" s="128">
        <v>1292.0598226530401</v>
      </c>
      <c r="I51" s="129"/>
    </row>
    <row r="52" spans="1:9">
      <c r="A52" s="62"/>
      <c r="B52" s="66" t="s">
        <v>78</v>
      </c>
      <c r="C52" s="62" t="s">
        <v>156</v>
      </c>
      <c r="D52" s="136">
        <v>522.25099999999998</v>
      </c>
      <c r="E52" s="137"/>
      <c r="F52" s="136">
        <v>949.77394999838305</v>
      </c>
      <c r="G52" s="137"/>
      <c r="H52" s="128">
        <v>1156.67194627548</v>
      </c>
      <c r="I52" s="129"/>
    </row>
    <row r="53" spans="1:9">
      <c r="A53" s="62" t="s">
        <v>164</v>
      </c>
      <c r="B53" s="65" t="s">
        <v>79</v>
      </c>
      <c r="C53" s="62" t="s">
        <v>156</v>
      </c>
      <c r="D53" s="136">
        <f>D54+D55</f>
        <v>0</v>
      </c>
      <c r="E53" s="137"/>
      <c r="F53" s="136">
        <f>F54+F55</f>
        <v>0</v>
      </c>
      <c r="G53" s="137"/>
      <c r="H53" s="136">
        <f>H54+H55</f>
        <v>0</v>
      </c>
      <c r="I53" s="137"/>
    </row>
    <row r="54" spans="1:9">
      <c r="A54" s="62"/>
      <c r="B54" s="66" t="s">
        <v>77</v>
      </c>
      <c r="C54" s="62" t="s">
        <v>156</v>
      </c>
      <c r="D54" s="136">
        <v>0</v>
      </c>
      <c r="E54" s="137"/>
      <c r="F54" s="136">
        <v>0</v>
      </c>
      <c r="G54" s="137"/>
      <c r="H54" s="128">
        <v>0</v>
      </c>
      <c r="I54" s="129"/>
    </row>
    <row r="55" spans="1:9">
      <c r="A55" s="62"/>
      <c r="B55" s="66" t="s">
        <v>78</v>
      </c>
      <c r="C55" s="62" t="s">
        <v>156</v>
      </c>
      <c r="D55" s="136">
        <v>0</v>
      </c>
      <c r="E55" s="137"/>
      <c r="F55" s="136">
        <v>0</v>
      </c>
      <c r="G55" s="137"/>
      <c r="H55" s="128">
        <v>0</v>
      </c>
      <c r="I55" s="129"/>
    </row>
    <row r="56" spans="1:9" ht="51">
      <c r="A56" s="62" t="s">
        <v>82</v>
      </c>
      <c r="B56" s="64" t="s">
        <v>165</v>
      </c>
      <c r="C56" s="62" t="s">
        <v>156</v>
      </c>
      <c r="D56" s="136">
        <f>D57+D60</f>
        <v>0</v>
      </c>
      <c r="E56" s="137"/>
      <c r="F56" s="136">
        <f>F57+F60</f>
        <v>0</v>
      </c>
      <c r="G56" s="137"/>
      <c r="H56" s="136">
        <f>H57+H60</f>
        <v>0</v>
      </c>
      <c r="I56" s="137"/>
    </row>
    <row r="57" spans="1:9">
      <c r="A57" s="62" t="s">
        <v>166</v>
      </c>
      <c r="B57" s="65" t="s">
        <v>76</v>
      </c>
      <c r="C57" s="62" t="s">
        <v>156</v>
      </c>
      <c r="D57" s="136">
        <f>D58+D59</f>
        <v>0</v>
      </c>
      <c r="E57" s="137"/>
      <c r="F57" s="136">
        <f>F58+F59</f>
        <v>0</v>
      </c>
      <c r="G57" s="137"/>
      <c r="H57" s="136">
        <f>H58+H59</f>
        <v>0</v>
      </c>
      <c r="I57" s="137"/>
    </row>
    <row r="58" spans="1:9">
      <c r="A58" s="62"/>
      <c r="B58" s="66" t="s">
        <v>77</v>
      </c>
      <c r="C58" s="62" t="s">
        <v>156</v>
      </c>
      <c r="D58" s="136"/>
      <c r="E58" s="137"/>
      <c r="F58" s="136"/>
      <c r="G58" s="137"/>
      <c r="H58" s="136"/>
      <c r="I58" s="137"/>
    </row>
    <row r="59" spans="1:9">
      <c r="A59" s="62"/>
      <c r="B59" s="66" t="s">
        <v>78</v>
      </c>
      <c r="C59" s="62" t="s">
        <v>156</v>
      </c>
      <c r="D59" s="136"/>
      <c r="E59" s="137"/>
      <c r="F59" s="136"/>
      <c r="G59" s="137"/>
      <c r="H59" s="136"/>
      <c r="I59" s="137"/>
    </row>
    <row r="60" spans="1:9">
      <c r="A60" s="62" t="s">
        <v>167</v>
      </c>
      <c r="B60" s="65" t="s">
        <v>79</v>
      </c>
      <c r="C60" s="62" t="s">
        <v>156</v>
      </c>
      <c r="D60" s="136">
        <f>D61+D62</f>
        <v>0</v>
      </c>
      <c r="E60" s="137"/>
      <c r="F60" s="136">
        <f>F61+F62</f>
        <v>0</v>
      </c>
      <c r="G60" s="137"/>
      <c r="H60" s="136">
        <f>H61+H62</f>
        <v>0</v>
      </c>
      <c r="I60" s="137"/>
    </row>
    <row r="61" spans="1:9">
      <c r="A61" s="62"/>
      <c r="B61" s="66" t="s">
        <v>77</v>
      </c>
      <c r="C61" s="62" t="s">
        <v>156</v>
      </c>
      <c r="D61" s="136"/>
      <c r="E61" s="137"/>
      <c r="F61" s="136"/>
      <c r="G61" s="137"/>
      <c r="H61" s="136"/>
      <c r="I61" s="137"/>
    </row>
    <row r="62" spans="1:9">
      <c r="A62" s="62"/>
      <c r="B62" s="66" t="s">
        <v>78</v>
      </c>
      <c r="C62" s="62" t="s">
        <v>156</v>
      </c>
      <c r="D62" s="136"/>
      <c r="E62" s="137"/>
      <c r="F62" s="136"/>
      <c r="G62" s="137"/>
      <c r="H62" s="136"/>
      <c r="I62" s="137"/>
    </row>
    <row r="63" spans="1:9" ht="63.75">
      <c r="A63" s="62" t="s">
        <v>83</v>
      </c>
      <c r="B63" s="64" t="s">
        <v>168</v>
      </c>
      <c r="C63" s="62" t="s">
        <v>156</v>
      </c>
      <c r="D63" s="136">
        <f>D64+D67</f>
        <v>0</v>
      </c>
      <c r="E63" s="137"/>
      <c r="F63" s="136">
        <f>F64+F67</f>
        <v>0</v>
      </c>
      <c r="G63" s="137"/>
      <c r="H63" s="136">
        <f>H64+H67</f>
        <v>0</v>
      </c>
      <c r="I63" s="137"/>
    </row>
    <row r="64" spans="1:9">
      <c r="A64" s="62" t="s">
        <v>169</v>
      </c>
      <c r="B64" s="65" t="s">
        <v>76</v>
      </c>
      <c r="C64" s="62" t="s">
        <v>156</v>
      </c>
      <c r="D64" s="136">
        <f>D65+D66</f>
        <v>0</v>
      </c>
      <c r="E64" s="137"/>
      <c r="F64" s="136">
        <f>F65+F66</f>
        <v>0</v>
      </c>
      <c r="G64" s="137"/>
      <c r="H64" s="136">
        <f>H65+H66</f>
        <v>0</v>
      </c>
      <c r="I64" s="137"/>
    </row>
    <row r="65" spans="1:9">
      <c r="A65" s="62"/>
      <c r="B65" s="66" t="s">
        <v>77</v>
      </c>
      <c r="C65" s="62" t="s">
        <v>156</v>
      </c>
      <c r="D65" s="136"/>
      <c r="E65" s="137"/>
      <c r="F65" s="136"/>
      <c r="G65" s="137"/>
      <c r="H65" s="136"/>
      <c r="I65" s="137"/>
    </row>
    <row r="66" spans="1:9">
      <c r="A66" s="62"/>
      <c r="B66" s="66" t="s">
        <v>78</v>
      </c>
      <c r="C66" s="62" t="s">
        <v>156</v>
      </c>
      <c r="D66" s="136"/>
      <c r="E66" s="137"/>
      <c r="F66" s="136"/>
      <c r="G66" s="137"/>
      <c r="H66" s="136"/>
      <c r="I66" s="137"/>
    </row>
    <row r="67" spans="1:9">
      <c r="A67" s="62" t="s">
        <v>170</v>
      </c>
      <c r="B67" s="65" t="s">
        <v>79</v>
      </c>
      <c r="C67" s="62" t="s">
        <v>156</v>
      </c>
      <c r="D67" s="136">
        <f>D68+D69</f>
        <v>0</v>
      </c>
      <c r="E67" s="137"/>
      <c r="F67" s="136">
        <f>F68+F69</f>
        <v>0</v>
      </c>
      <c r="G67" s="137"/>
      <c r="H67" s="136">
        <f>H68+H69</f>
        <v>0</v>
      </c>
      <c r="I67" s="137"/>
    </row>
    <row r="68" spans="1:9">
      <c r="A68" s="62"/>
      <c r="B68" s="66" t="s">
        <v>77</v>
      </c>
      <c r="C68" s="62" t="s">
        <v>156</v>
      </c>
      <c r="D68" s="136"/>
      <c r="E68" s="137"/>
      <c r="F68" s="136"/>
      <c r="G68" s="137"/>
      <c r="H68" s="136"/>
      <c r="I68" s="137"/>
    </row>
    <row r="69" spans="1:9">
      <c r="A69" s="62"/>
      <c r="B69" s="66" t="s">
        <v>78</v>
      </c>
      <c r="C69" s="62" t="s">
        <v>156</v>
      </c>
      <c r="D69" s="136"/>
      <c r="E69" s="137"/>
      <c r="F69" s="136"/>
      <c r="G69" s="137"/>
      <c r="H69" s="136"/>
      <c r="I69" s="137"/>
    </row>
    <row r="70" spans="1:9" ht="25.5">
      <c r="A70" s="62" t="s">
        <v>84</v>
      </c>
      <c r="B70" s="64" t="s">
        <v>171</v>
      </c>
      <c r="C70" s="62" t="s">
        <v>156</v>
      </c>
      <c r="D70" s="136">
        <f>D71+D74</f>
        <v>0</v>
      </c>
      <c r="E70" s="137"/>
      <c r="F70" s="136">
        <f>F71+F74</f>
        <v>0</v>
      </c>
      <c r="G70" s="137"/>
      <c r="H70" s="136">
        <f>H71+H74</f>
        <v>0</v>
      </c>
      <c r="I70" s="137"/>
    </row>
    <row r="71" spans="1:9">
      <c r="A71" s="62" t="s">
        <v>172</v>
      </c>
      <c r="B71" s="65" t="s">
        <v>76</v>
      </c>
      <c r="C71" s="62" t="s">
        <v>156</v>
      </c>
      <c r="D71" s="136">
        <f>D72+D73</f>
        <v>0</v>
      </c>
      <c r="E71" s="137"/>
      <c r="F71" s="136">
        <f>F72+F73</f>
        <v>0</v>
      </c>
      <c r="G71" s="137"/>
      <c r="H71" s="136">
        <f>H72+H73</f>
        <v>0</v>
      </c>
      <c r="I71" s="137"/>
    </row>
    <row r="72" spans="1:9">
      <c r="A72" s="62"/>
      <c r="B72" s="66" t="s">
        <v>77</v>
      </c>
      <c r="C72" s="62" t="s">
        <v>156</v>
      </c>
      <c r="D72" s="128"/>
      <c r="E72" s="129"/>
      <c r="F72" s="136"/>
      <c r="G72" s="137"/>
      <c r="H72" s="128"/>
      <c r="I72" s="129"/>
    </row>
    <row r="73" spans="1:9">
      <c r="A73" s="62"/>
      <c r="B73" s="66" t="s">
        <v>78</v>
      </c>
      <c r="C73" s="62" t="s">
        <v>156</v>
      </c>
      <c r="D73" s="128"/>
      <c r="E73" s="129"/>
      <c r="F73" s="136"/>
      <c r="G73" s="137"/>
      <c r="H73" s="128"/>
      <c r="I73" s="129"/>
    </row>
    <row r="74" spans="1:9">
      <c r="A74" s="62" t="s">
        <v>173</v>
      </c>
      <c r="B74" s="65" t="s">
        <v>79</v>
      </c>
      <c r="C74" s="62" t="s">
        <v>156</v>
      </c>
      <c r="D74" s="128">
        <f>D75+D76</f>
        <v>0</v>
      </c>
      <c r="E74" s="129"/>
      <c r="F74" s="128">
        <f>F75+F76</f>
        <v>0</v>
      </c>
      <c r="G74" s="129"/>
      <c r="H74" s="128">
        <f>H75+H76</f>
        <v>0</v>
      </c>
      <c r="I74" s="129"/>
    </row>
    <row r="75" spans="1:9">
      <c r="A75" s="62"/>
      <c r="B75" s="66" t="s">
        <v>77</v>
      </c>
      <c r="C75" s="62" t="s">
        <v>156</v>
      </c>
      <c r="D75" s="128"/>
      <c r="E75" s="129"/>
      <c r="F75" s="136"/>
      <c r="G75" s="137"/>
      <c r="H75" s="128"/>
      <c r="I75" s="129"/>
    </row>
    <row r="76" spans="1:9">
      <c r="A76" s="62"/>
      <c r="B76" s="66" t="s">
        <v>78</v>
      </c>
      <c r="C76" s="62" t="s">
        <v>156</v>
      </c>
      <c r="D76" s="128"/>
      <c r="E76" s="129"/>
      <c r="F76" s="136"/>
      <c r="G76" s="137"/>
      <c r="H76" s="128"/>
      <c r="I76" s="129"/>
    </row>
    <row r="77" spans="1:9" ht="25.5">
      <c r="A77" s="62" t="s">
        <v>85</v>
      </c>
      <c r="B77" s="64" t="s">
        <v>86</v>
      </c>
      <c r="C77" s="62" t="s">
        <v>156</v>
      </c>
      <c r="D77" s="128">
        <f>D78+D81</f>
        <v>4032.7330000000002</v>
      </c>
      <c r="E77" s="129"/>
      <c r="F77" s="128">
        <f>F78+F81</f>
        <v>16785.687813730103</v>
      </c>
      <c r="G77" s="129"/>
      <c r="H77" s="128">
        <f>H78+H81</f>
        <v>16946.89135744232</v>
      </c>
      <c r="I77" s="129"/>
    </row>
    <row r="78" spans="1:9">
      <c r="A78" s="62" t="s">
        <v>174</v>
      </c>
      <c r="B78" s="65" t="s">
        <v>76</v>
      </c>
      <c r="C78" s="62" t="s">
        <v>156</v>
      </c>
      <c r="D78" s="128">
        <f>D79+D80</f>
        <v>4032.7330000000002</v>
      </c>
      <c r="E78" s="129"/>
      <c r="F78" s="128">
        <f>F79+F80</f>
        <v>16785.687813730103</v>
      </c>
      <c r="G78" s="129"/>
      <c r="H78" s="128">
        <f>H79+H80</f>
        <v>16946.89135744232</v>
      </c>
      <c r="I78" s="129"/>
    </row>
    <row r="79" spans="1:9">
      <c r="A79" s="62"/>
      <c r="B79" s="66" t="s">
        <v>77</v>
      </c>
      <c r="C79" s="62" t="s">
        <v>156</v>
      </c>
      <c r="D79" s="128">
        <v>0</v>
      </c>
      <c r="E79" s="129"/>
      <c r="F79" s="136">
        <v>8480.9940061478901</v>
      </c>
      <c r="G79" s="137"/>
      <c r="H79" s="128">
        <v>8099.5891431791997</v>
      </c>
      <c r="I79" s="129"/>
    </row>
    <row r="80" spans="1:9">
      <c r="A80" s="62"/>
      <c r="B80" s="66" t="s">
        <v>78</v>
      </c>
      <c r="C80" s="62" t="s">
        <v>156</v>
      </c>
      <c r="D80" s="128">
        <v>4032.7330000000002</v>
      </c>
      <c r="E80" s="129"/>
      <c r="F80" s="136">
        <v>8304.6938075822109</v>
      </c>
      <c r="G80" s="137"/>
      <c r="H80" s="128">
        <v>8847.3022142631198</v>
      </c>
      <c r="I80" s="129"/>
    </row>
    <row r="81" spans="1:9">
      <c r="A81" s="62" t="s">
        <v>175</v>
      </c>
      <c r="B81" s="65" t="s">
        <v>79</v>
      </c>
      <c r="C81" s="62" t="s">
        <v>156</v>
      </c>
      <c r="D81" s="128">
        <f>D82+D83</f>
        <v>0</v>
      </c>
      <c r="E81" s="129"/>
      <c r="F81" s="128">
        <f>F82+F83</f>
        <v>0</v>
      </c>
      <c r="G81" s="129"/>
      <c r="H81" s="128">
        <f>H82+H83</f>
        <v>0</v>
      </c>
      <c r="I81" s="129"/>
    </row>
    <row r="82" spans="1:9">
      <c r="A82" s="62"/>
      <c r="B82" s="66" t="s">
        <v>77</v>
      </c>
      <c r="C82" s="62" t="s">
        <v>156</v>
      </c>
      <c r="D82" s="128">
        <v>0</v>
      </c>
      <c r="E82" s="129"/>
      <c r="F82" s="136">
        <v>0</v>
      </c>
      <c r="G82" s="137"/>
      <c r="H82" s="128">
        <v>0</v>
      </c>
      <c r="I82" s="129"/>
    </row>
    <row r="83" spans="1:9">
      <c r="A83" s="62"/>
      <c r="B83" s="66" t="s">
        <v>78</v>
      </c>
      <c r="C83" s="62" t="s">
        <v>156</v>
      </c>
      <c r="D83" s="128">
        <v>0</v>
      </c>
      <c r="E83" s="129"/>
      <c r="F83" s="136">
        <v>0</v>
      </c>
      <c r="G83" s="137"/>
      <c r="H83" s="128">
        <v>0</v>
      </c>
      <c r="I83" s="129"/>
    </row>
    <row r="84" spans="1:9" s="61" customFormat="1" ht="51">
      <c r="A84" s="59" t="s">
        <v>15</v>
      </c>
      <c r="B84" s="60" t="s">
        <v>87</v>
      </c>
      <c r="C84" s="59" t="s">
        <v>156</v>
      </c>
      <c r="D84" s="134">
        <f>D85+D88+D91</f>
        <v>18798.469000000001</v>
      </c>
      <c r="E84" s="135"/>
      <c r="F84" s="134">
        <f t="shared" ref="F84:H84" si="3">F85+F88+F91</f>
        <v>78288.899997965302</v>
      </c>
      <c r="G84" s="135"/>
      <c r="H84" s="134">
        <f t="shared" si="3"/>
        <v>90052.500000000044</v>
      </c>
      <c r="I84" s="135"/>
    </row>
    <row r="85" spans="1:9">
      <c r="A85" s="62"/>
      <c r="B85" s="64" t="s">
        <v>2</v>
      </c>
      <c r="C85" s="62" t="s">
        <v>156</v>
      </c>
      <c r="D85" s="128">
        <f>D86+D87</f>
        <v>18717.234</v>
      </c>
      <c r="E85" s="129"/>
      <c r="F85" s="128">
        <f t="shared" ref="F85:H85" si="4">F86+F87</f>
        <v>78051.728469173511</v>
      </c>
      <c r="G85" s="129"/>
      <c r="H85" s="128">
        <f t="shared" si="4"/>
        <v>89663.350498649699</v>
      </c>
      <c r="I85" s="129"/>
    </row>
    <row r="86" spans="1:9">
      <c r="A86" s="62"/>
      <c r="B86" s="65" t="s">
        <v>77</v>
      </c>
      <c r="C86" s="62" t="s">
        <v>156</v>
      </c>
      <c r="D86" s="128">
        <v>0</v>
      </c>
      <c r="E86" s="129"/>
      <c r="F86" s="128">
        <v>37344.343745931903</v>
      </c>
      <c r="G86" s="129"/>
      <c r="H86" s="128">
        <v>42628.786047906397</v>
      </c>
      <c r="I86" s="129"/>
    </row>
    <row r="87" spans="1:9">
      <c r="A87" s="62"/>
      <c r="B87" s="65" t="s">
        <v>78</v>
      </c>
      <c r="C87" s="62" t="s">
        <v>156</v>
      </c>
      <c r="D87" s="128">
        <v>18717.234</v>
      </c>
      <c r="E87" s="129"/>
      <c r="F87" s="128">
        <v>40707.384723241601</v>
      </c>
      <c r="G87" s="129"/>
      <c r="H87" s="128">
        <v>47034.564450743303</v>
      </c>
      <c r="I87" s="129"/>
    </row>
    <row r="88" spans="1:9">
      <c r="A88" s="62"/>
      <c r="B88" s="64" t="s">
        <v>3</v>
      </c>
      <c r="C88" s="62" t="s">
        <v>156</v>
      </c>
      <c r="D88" s="128">
        <f>D89+D90</f>
        <v>81.234999999999999</v>
      </c>
      <c r="E88" s="129"/>
      <c r="F88" s="128">
        <f t="shared" ref="F88:H88" si="5">F89+F90</f>
        <v>237.17152879178911</v>
      </c>
      <c r="G88" s="129"/>
      <c r="H88" s="128">
        <f t="shared" si="5"/>
        <v>389.149501350349</v>
      </c>
      <c r="I88" s="129"/>
    </row>
    <row r="89" spans="1:9">
      <c r="A89" s="62"/>
      <c r="B89" s="65" t="s">
        <v>77</v>
      </c>
      <c r="C89" s="62" t="s">
        <v>156</v>
      </c>
      <c r="D89" s="128">
        <v>0</v>
      </c>
      <c r="E89" s="129"/>
      <c r="F89" s="128">
        <v>143.65625306457</v>
      </c>
      <c r="G89" s="129"/>
      <c r="H89" s="128">
        <v>185.01395209365199</v>
      </c>
      <c r="I89" s="129"/>
    </row>
    <row r="90" spans="1:9">
      <c r="A90" s="62"/>
      <c r="B90" s="65" t="s">
        <v>78</v>
      </c>
      <c r="C90" s="62" t="s">
        <v>156</v>
      </c>
      <c r="D90" s="128">
        <v>81.234999999999999</v>
      </c>
      <c r="E90" s="129"/>
      <c r="F90" s="128">
        <v>93.515275727219105</v>
      </c>
      <c r="G90" s="129"/>
      <c r="H90" s="128">
        <v>204.135549256697</v>
      </c>
      <c r="I90" s="129"/>
    </row>
    <row r="91" spans="1:9">
      <c r="A91" s="62"/>
      <c r="B91" s="64" t="s">
        <v>4</v>
      </c>
      <c r="C91" s="62" t="s">
        <v>156</v>
      </c>
      <c r="D91" s="128">
        <f>D92+D93</f>
        <v>0</v>
      </c>
      <c r="E91" s="129"/>
      <c r="F91" s="128">
        <f t="shared" ref="F91:H91" si="6">F92+F93</f>
        <v>0</v>
      </c>
      <c r="G91" s="129"/>
      <c r="H91" s="128">
        <f t="shared" si="6"/>
        <v>0</v>
      </c>
      <c r="I91" s="129"/>
    </row>
    <row r="92" spans="1:9">
      <c r="A92" s="62"/>
      <c r="B92" s="65" t="s">
        <v>77</v>
      </c>
      <c r="C92" s="62" t="s">
        <v>156</v>
      </c>
      <c r="D92" s="128">
        <v>0</v>
      </c>
      <c r="E92" s="129"/>
      <c r="F92" s="128">
        <v>0</v>
      </c>
      <c r="G92" s="129"/>
      <c r="H92" s="128">
        <v>0</v>
      </c>
      <c r="I92" s="129"/>
    </row>
    <row r="93" spans="1:9">
      <c r="A93" s="62"/>
      <c r="B93" s="65" t="s">
        <v>78</v>
      </c>
      <c r="C93" s="62" t="s">
        <v>156</v>
      </c>
      <c r="D93" s="128">
        <v>0</v>
      </c>
      <c r="E93" s="129"/>
      <c r="F93" s="128">
        <v>0</v>
      </c>
      <c r="G93" s="129"/>
      <c r="H93" s="128">
        <v>0</v>
      </c>
      <c r="I93" s="129"/>
    </row>
    <row r="94" spans="1:9" s="61" customFormat="1" ht="38.25">
      <c r="A94" s="59" t="s">
        <v>16</v>
      </c>
      <c r="B94" s="60" t="s">
        <v>88</v>
      </c>
      <c r="C94" s="59" t="s">
        <v>156</v>
      </c>
      <c r="D94" s="126">
        <f>D95+D96</f>
        <v>14913.638999999999</v>
      </c>
      <c r="E94" s="127"/>
      <c r="F94" s="134">
        <f t="shared" ref="F94:H94" si="7">F95+F96</f>
        <v>32488.300000000003</v>
      </c>
      <c r="G94" s="135"/>
      <c r="H94" s="126">
        <f t="shared" si="7"/>
        <v>32974.6</v>
      </c>
      <c r="I94" s="127"/>
    </row>
    <row r="95" spans="1:9">
      <c r="A95" s="62"/>
      <c r="B95" s="64" t="s">
        <v>77</v>
      </c>
      <c r="C95" s="62" t="s">
        <v>156</v>
      </c>
      <c r="D95" s="128">
        <v>0</v>
      </c>
      <c r="E95" s="129"/>
      <c r="F95" s="128">
        <v>15973.6</v>
      </c>
      <c r="G95" s="129"/>
      <c r="H95" s="128">
        <v>16064.3</v>
      </c>
      <c r="I95" s="129"/>
    </row>
    <row r="96" spans="1:9">
      <c r="A96" s="62"/>
      <c r="B96" s="64" t="s">
        <v>78</v>
      </c>
      <c r="C96" s="62" t="s">
        <v>156</v>
      </c>
      <c r="D96" s="128">
        <v>14913.638999999999</v>
      </c>
      <c r="E96" s="129"/>
      <c r="F96" s="128">
        <v>16514.7</v>
      </c>
      <c r="G96" s="129"/>
      <c r="H96" s="128">
        <v>16910.3</v>
      </c>
      <c r="I96" s="129"/>
    </row>
    <row r="97" spans="1:9" s="69" customFormat="1">
      <c r="A97" s="67" t="s">
        <v>42</v>
      </c>
      <c r="B97" s="68" t="s">
        <v>176</v>
      </c>
      <c r="C97" s="67"/>
      <c r="D97" s="132">
        <f>D99+D100</f>
        <v>41.858000000000004</v>
      </c>
      <c r="E97" s="133"/>
      <c r="F97" s="132">
        <f>F99+F100</f>
        <v>44.207999999999998</v>
      </c>
      <c r="G97" s="133"/>
      <c r="H97" s="132">
        <f>H99+H100</f>
        <v>41.858000000000004</v>
      </c>
      <c r="I97" s="133"/>
    </row>
    <row r="98" spans="1:9" s="72" customFormat="1">
      <c r="A98" s="70"/>
      <c r="B98" s="71" t="s">
        <v>12</v>
      </c>
      <c r="C98" s="70"/>
      <c r="D98" s="128"/>
      <c r="E98" s="129"/>
      <c r="F98" s="128"/>
      <c r="G98" s="129"/>
      <c r="H98" s="128"/>
      <c r="I98" s="129"/>
    </row>
    <row r="99" spans="1:9" s="72" customFormat="1" ht="25.5">
      <c r="A99" s="70" t="s">
        <v>17</v>
      </c>
      <c r="B99" s="73" t="s">
        <v>90</v>
      </c>
      <c r="C99" s="70" t="s">
        <v>89</v>
      </c>
      <c r="D99" s="130">
        <v>40.106000000000002</v>
      </c>
      <c r="E99" s="131"/>
      <c r="F99" s="130">
        <v>42.247999999999998</v>
      </c>
      <c r="G99" s="131"/>
      <c r="H99" s="130">
        <f>D99</f>
        <v>40.106000000000002</v>
      </c>
      <c r="I99" s="131"/>
    </row>
    <row r="100" spans="1:9" s="72" customFormat="1" ht="55.5" customHeight="1">
      <c r="A100" s="70" t="s">
        <v>18</v>
      </c>
      <c r="B100" s="73" t="s">
        <v>91</v>
      </c>
      <c r="C100" s="70" t="s">
        <v>89</v>
      </c>
      <c r="D100" s="130">
        <f>D101+D102+D103</f>
        <v>1.752</v>
      </c>
      <c r="E100" s="131"/>
      <c r="F100" s="130">
        <f>F101+F102+F103</f>
        <v>1.96</v>
      </c>
      <c r="G100" s="131"/>
      <c r="H100" s="130">
        <f>H101+H102+H103</f>
        <v>1.752</v>
      </c>
      <c r="I100" s="131"/>
    </row>
    <row r="101" spans="1:9" s="72" customFormat="1">
      <c r="A101" s="70"/>
      <c r="B101" s="74" t="s">
        <v>2</v>
      </c>
      <c r="C101" s="70" t="s">
        <v>89</v>
      </c>
      <c r="D101" s="130">
        <v>1.752</v>
      </c>
      <c r="E101" s="131"/>
      <c r="F101" s="130">
        <v>1.956</v>
      </c>
      <c r="G101" s="131"/>
      <c r="H101" s="130">
        <f>D101</f>
        <v>1.752</v>
      </c>
      <c r="I101" s="131"/>
    </row>
    <row r="102" spans="1:9" s="72" customFormat="1">
      <c r="A102" s="70"/>
      <c r="B102" s="74" t="s">
        <v>3</v>
      </c>
      <c r="C102" s="70" t="s">
        <v>89</v>
      </c>
      <c r="D102" s="130">
        <v>0</v>
      </c>
      <c r="E102" s="131"/>
      <c r="F102" s="130">
        <v>4.0000000000000001E-3</v>
      </c>
      <c r="G102" s="131"/>
      <c r="H102" s="130">
        <f t="shared" ref="H102:H104" si="8">D102</f>
        <v>0</v>
      </c>
      <c r="I102" s="131"/>
    </row>
    <row r="103" spans="1:9" s="72" customFormat="1">
      <c r="A103" s="70"/>
      <c r="B103" s="74" t="s">
        <v>4</v>
      </c>
      <c r="C103" s="70" t="s">
        <v>89</v>
      </c>
      <c r="D103" s="130">
        <v>0</v>
      </c>
      <c r="E103" s="131"/>
      <c r="F103" s="130">
        <v>0</v>
      </c>
      <c r="G103" s="131"/>
      <c r="H103" s="130">
        <f t="shared" si="8"/>
        <v>0</v>
      </c>
      <c r="I103" s="131"/>
    </row>
    <row r="104" spans="1:9" s="72" customFormat="1" ht="42.75" customHeight="1">
      <c r="A104" s="70" t="s">
        <v>28</v>
      </c>
      <c r="B104" s="73" t="s">
        <v>92</v>
      </c>
      <c r="C104" s="70" t="s">
        <v>89</v>
      </c>
      <c r="D104" s="130">
        <v>1E-3</v>
      </c>
      <c r="E104" s="131"/>
      <c r="F104" s="130">
        <v>0</v>
      </c>
      <c r="G104" s="131"/>
      <c r="H104" s="130">
        <f t="shared" si="8"/>
        <v>1E-3</v>
      </c>
      <c r="I104" s="131"/>
    </row>
    <row r="105" spans="1:9" s="69" customFormat="1" ht="25.5">
      <c r="A105" s="67" t="s">
        <v>19</v>
      </c>
      <c r="B105" s="68" t="s">
        <v>177</v>
      </c>
      <c r="C105" s="67"/>
      <c r="D105" s="126">
        <f>D107+D108</f>
        <v>43901</v>
      </c>
      <c r="E105" s="127"/>
      <c r="F105" s="126">
        <f>F107+F108</f>
        <v>46197</v>
      </c>
      <c r="G105" s="127"/>
      <c r="H105" s="126">
        <f>H107+H108</f>
        <v>43273</v>
      </c>
      <c r="I105" s="127"/>
    </row>
    <row r="106" spans="1:9" s="72" customFormat="1">
      <c r="A106" s="70"/>
      <c r="B106" s="71" t="s">
        <v>12</v>
      </c>
      <c r="C106" s="70"/>
      <c r="D106" s="128"/>
      <c r="E106" s="129"/>
      <c r="F106" s="128"/>
      <c r="G106" s="129"/>
      <c r="H106" s="128"/>
      <c r="I106" s="129"/>
    </row>
    <row r="107" spans="1:9" s="72" customFormat="1" ht="25.5">
      <c r="A107" s="70" t="s">
        <v>35</v>
      </c>
      <c r="B107" s="73" t="s">
        <v>94</v>
      </c>
      <c r="C107" s="70" t="s">
        <v>93</v>
      </c>
      <c r="D107" s="128">
        <v>40598</v>
      </c>
      <c r="E107" s="129"/>
      <c r="F107" s="128">
        <v>42806</v>
      </c>
      <c r="G107" s="129"/>
      <c r="H107" s="128">
        <v>39869</v>
      </c>
      <c r="I107" s="129"/>
    </row>
    <row r="108" spans="1:9" s="72" customFormat="1" ht="53.25" customHeight="1">
      <c r="A108" s="70" t="s">
        <v>36</v>
      </c>
      <c r="B108" s="73" t="s">
        <v>95</v>
      </c>
      <c r="C108" s="70" t="s">
        <v>93</v>
      </c>
      <c r="D108" s="128">
        <f>D109+D110+D111</f>
        <v>3303</v>
      </c>
      <c r="E108" s="129"/>
      <c r="F108" s="128">
        <f t="shared" ref="F108:H108" si="9">F109+F110+F111</f>
        <v>3391</v>
      </c>
      <c r="G108" s="129"/>
      <c r="H108" s="128">
        <f t="shared" si="9"/>
        <v>3404</v>
      </c>
      <c r="I108" s="129"/>
    </row>
    <row r="109" spans="1:9" s="72" customFormat="1">
      <c r="A109" s="70"/>
      <c r="B109" s="74" t="s">
        <v>2</v>
      </c>
      <c r="C109" s="70" t="s">
        <v>93</v>
      </c>
      <c r="D109" s="128">
        <v>3298</v>
      </c>
      <c r="E109" s="129"/>
      <c r="F109" s="128">
        <v>3386</v>
      </c>
      <c r="G109" s="129"/>
      <c r="H109" s="128">
        <v>3403</v>
      </c>
      <c r="I109" s="129"/>
    </row>
    <row r="110" spans="1:9" s="72" customFormat="1">
      <c r="A110" s="70"/>
      <c r="B110" s="74" t="s">
        <v>3</v>
      </c>
      <c r="C110" s="70" t="s">
        <v>93</v>
      </c>
      <c r="D110" s="128">
        <v>5</v>
      </c>
      <c r="E110" s="129"/>
      <c r="F110" s="128">
        <v>5</v>
      </c>
      <c r="G110" s="129"/>
      <c r="H110" s="128">
        <v>1</v>
      </c>
      <c r="I110" s="129"/>
    </row>
    <row r="111" spans="1:9" s="72" customFormat="1">
      <c r="A111" s="70"/>
      <c r="B111" s="74" t="s">
        <v>4</v>
      </c>
      <c r="C111" s="70" t="s">
        <v>93</v>
      </c>
      <c r="D111" s="128">
        <v>0</v>
      </c>
      <c r="E111" s="129"/>
      <c r="F111" s="128">
        <v>0</v>
      </c>
      <c r="G111" s="129"/>
      <c r="H111" s="128">
        <v>0</v>
      </c>
      <c r="I111" s="129"/>
    </row>
    <row r="112" spans="1:9" s="69" customFormat="1">
      <c r="A112" s="67" t="s">
        <v>40</v>
      </c>
      <c r="B112" s="68" t="s">
        <v>96</v>
      </c>
      <c r="C112" s="67" t="s">
        <v>93</v>
      </c>
      <c r="D112" s="126">
        <f>D105</f>
        <v>43901</v>
      </c>
      <c r="E112" s="127"/>
      <c r="F112" s="126">
        <v>46197</v>
      </c>
      <c r="G112" s="127"/>
      <c r="H112" s="126">
        <f>H105</f>
        <v>43273</v>
      </c>
      <c r="I112" s="127"/>
    </row>
    <row r="113" spans="1:9" s="61" customFormat="1" ht="25.5">
      <c r="A113" s="59" t="s">
        <v>43</v>
      </c>
      <c r="B113" s="60" t="s">
        <v>140</v>
      </c>
      <c r="C113" s="59" t="s">
        <v>97</v>
      </c>
      <c r="D113" s="126">
        <v>20735.323194199998</v>
      </c>
      <c r="E113" s="127"/>
      <c r="F113" s="126">
        <v>141403.92718082399</v>
      </c>
      <c r="G113" s="127"/>
      <c r="H113" s="126">
        <v>186406.63590358099</v>
      </c>
      <c r="I113" s="127"/>
    </row>
    <row r="114" spans="1:9" s="61" customFormat="1" ht="38.25">
      <c r="A114" s="59" t="s">
        <v>46</v>
      </c>
      <c r="B114" s="60" t="s">
        <v>98</v>
      </c>
      <c r="C114" s="59"/>
      <c r="D114" s="145"/>
      <c r="E114" s="146"/>
      <c r="F114" s="145"/>
      <c r="G114" s="146"/>
      <c r="H114" s="147"/>
      <c r="I114" s="148"/>
    </row>
    <row r="115" spans="1:9">
      <c r="A115" s="62" t="s">
        <v>23</v>
      </c>
      <c r="B115" s="64" t="s">
        <v>99</v>
      </c>
      <c r="C115" s="62" t="s">
        <v>100</v>
      </c>
      <c r="D115" s="149">
        <v>42</v>
      </c>
      <c r="E115" s="150"/>
      <c r="F115" s="149" t="s">
        <v>139</v>
      </c>
      <c r="G115" s="150"/>
      <c r="H115" s="149" t="s">
        <v>139</v>
      </c>
      <c r="I115" s="150"/>
    </row>
    <row r="116" spans="1:9" ht="25.5">
      <c r="A116" s="62" t="s">
        <v>24</v>
      </c>
      <c r="B116" s="64" t="s">
        <v>101</v>
      </c>
      <c r="C116" s="62" t="s">
        <v>102</v>
      </c>
      <c r="D116" s="149">
        <v>56.374000000000002</v>
      </c>
      <c r="E116" s="150"/>
      <c r="F116" s="149" t="s">
        <v>139</v>
      </c>
      <c r="G116" s="150"/>
      <c r="H116" s="149" t="s">
        <v>139</v>
      </c>
      <c r="I116" s="150"/>
    </row>
    <row r="117" spans="1:9" ht="40.5" customHeight="1">
      <c r="A117" s="62" t="s">
        <v>25</v>
      </c>
      <c r="B117" s="64" t="s">
        <v>103</v>
      </c>
      <c r="C117" s="62"/>
      <c r="D117" s="149" t="s">
        <v>178</v>
      </c>
      <c r="E117" s="150"/>
      <c r="F117" s="149" t="s">
        <v>178</v>
      </c>
      <c r="G117" s="150"/>
      <c r="H117" s="149" t="s">
        <v>178</v>
      </c>
      <c r="I117" s="150"/>
    </row>
    <row r="118" spans="1:9" s="61" customFormat="1">
      <c r="A118" s="59" t="s">
        <v>104</v>
      </c>
      <c r="B118" s="60" t="s">
        <v>105</v>
      </c>
      <c r="C118" s="59" t="s">
        <v>97</v>
      </c>
      <c r="D118" s="145">
        <v>0</v>
      </c>
      <c r="E118" s="146"/>
      <c r="F118" s="145">
        <v>14049.3700047701</v>
      </c>
      <c r="G118" s="146"/>
      <c r="H118" s="145">
        <v>24726.544088812901</v>
      </c>
      <c r="I118" s="146"/>
    </row>
    <row r="119" spans="1:9" s="61" customFormat="1">
      <c r="A119" s="59" t="s">
        <v>106</v>
      </c>
      <c r="B119" s="60" t="s">
        <v>107</v>
      </c>
      <c r="C119" s="59" t="s">
        <v>97</v>
      </c>
      <c r="D119" s="145">
        <v>0</v>
      </c>
      <c r="E119" s="146"/>
      <c r="F119" s="145">
        <v>20825.9699984455</v>
      </c>
      <c r="G119" s="146"/>
      <c r="H119" s="145">
        <v>24569.234256785599</v>
      </c>
      <c r="I119" s="146"/>
    </row>
    <row r="120" spans="1:9" s="61" customFormat="1">
      <c r="A120" s="59" t="s">
        <v>108</v>
      </c>
      <c r="B120" s="60" t="s">
        <v>179</v>
      </c>
      <c r="C120" s="59" t="s">
        <v>97</v>
      </c>
      <c r="D120" s="145">
        <v>639.47334020000005</v>
      </c>
      <c r="E120" s="146"/>
      <c r="F120" s="145">
        <v>8036.9799976569902</v>
      </c>
      <c r="G120" s="146"/>
      <c r="H120" s="145">
        <f>628.5023702+H121</f>
        <v>11177.5673552885</v>
      </c>
      <c r="I120" s="146"/>
    </row>
    <row r="121" spans="1:9" s="61" customFormat="1">
      <c r="A121" s="59" t="s">
        <v>109</v>
      </c>
      <c r="B121" s="60" t="s">
        <v>142</v>
      </c>
      <c r="C121" s="59" t="s">
        <v>97</v>
      </c>
      <c r="D121" s="145">
        <v>10.97</v>
      </c>
      <c r="E121" s="146"/>
      <c r="F121" s="145">
        <f>F120</f>
        <v>8036.9799976569902</v>
      </c>
      <c r="G121" s="146"/>
      <c r="H121" s="145">
        <v>10549.0649850885</v>
      </c>
      <c r="I121" s="146"/>
    </row>
    <row r="122" spans="1:9" s="61" customFormat="1" ht="25.5">
      <c r="A122" s="59" t="s">
        <v>110</v>
      </c>
      <c r="B122" s="60" t="s">
        <v>111</v>
      </c>
      <c r="C122" s="59" t="s">
        <v>112</v>
      </c>
      <c r="D122" s="116">
        <f>D121/D113</f>
        <v>5.2904890351882655E-4</v>
      </c>
      <c r="E122" s="117"/>
      <c r="F122" s="116">
        <f>F121/F113</f>
        <v>5.6837035278231633E-2</v>
      </c>
      <c r="G122" s="117"/>
      <c r="H122" s="116">
        <f>H121/H113</f>
        <v>5.6591681588766048E-2</v>
      </c>
      <c r="I122" s="117"/>
    </row>
    <row r="123" spans="1:9" s="61" customFormat="1" ht="63.75" customHeight="1">
      <c r="A123" s="59" t="s">
        <v>113</v>
      </c>
      <c r="B123" s="60" t="s">
        <v>114</v>
      </c>
      <c r="C123" s="59"/>
      <c r="D123" s="151" t="s">
        <v>141</v>
      </c>
      <c r="E123" s="152"/>
      <c r="F123" s="151" t="s">
        <v>141</v>
      </c>
      <c r="G123" s="152"/>
      <c r="H123" s="151" t="s">
        <v>236</v>
      </c>
      <c r="I123" s="152"/>
    </row>
    <row r="124" spans="1:9">
      <c r="B124" s="75"/>
    </row>
    <row r="125" spans="1:9" ht="14.25">
      <c r="A125" s="144" t="s">
        <v>180</v>
      </c>
      <c r="B125" s="144"/>
      <c r="C125" s="144"/>
      <c r="D125" s="144"/>
      <c r="E125" s="144"/>
      <c r="F125" s="144"/>
      <c r="G125" s="144"/>
      <c r="H125" s="144"/>
    </row>
    <row r="126" spans="1:9">
      <c r="B126" s="75"/>
    </row>
    <row r="127" spans="1:9" ht="39.75" customHeight="1">
      <c r="A127" s="155" t="s">
        <v>152</v>
      </c>
      <c r="B127" s="155" t="s">
        <v>73</v>
      </c>
      <c r="C127" s="155" t="s">
        <v>8</v>
      </c>
      <c r="D127" s="142" t="s">
        <v>153</v>
      </c>
      <c r="E127" s="143"/>
      <c r="F127" s="142" t="s">
        <v>154</v>
      </c>
      <c r="G127" s="143"/>
      <c r="H127" s="142" t="s">
        <v>155</v>
      </c>
      <c r="I127" s="143"/>
    </row>
    <row r="128" spans="1:9">
      <c r="A128" s="156"/>
      <c r="B128" s="156"/>
      <c r="C128" s="156"/>
      <c r="D128" s="59" t="s">
        <v>21</v>
      </c>
      <c r="E128" s="59" t="s">
        <v>22</v>
      </c>
      <c r="F128" s="59" t="s">
        <v>21</v>
      </c>
      <c r="G128" s="59" t="s">
        <v>22</v>
      </c>
      <c r="H128" s="59" t="s">
        <v>21</v>
      </c>
      <c r="I128" s="59" t="s">
        <v>22</v>
      </c>
    </row>
    <row r="129" spans="1:11" ht="25.5">
      <c r="A129" s="62" t="s">
        <v>41</v>
      </c>
      <c r="B129" s="63" t="s">
        <v>181</v>
      </c>
      <c r="C129" s="62"/>
      <c r="D129" s="62"/>
      <c r="E129" s="62"/>
      <c r="F129" s="62"/>
      <c r="G129" s="62"/>
      <c r="H129" s="62"/>
      <c r="I129" s="62"/>
    </row>
    <row r="130" spans="1:11" ht="25.5">
      <c r="A130" s="62" t="s">
        <v>14</v>
      </c>
      <c r="B130" s="64" t="s">
        <v>182</v>
      </c>
      <c r="C130" s="62"/>
      <c r="D130" s="62"/>
      <c r="E130" s="62"/>
      <c r="F130" s="62"/>
      <c r="G130" s="62"/>
      <c r="H130" s="62"/>
      <c r="I130" s="62"/>
    </row>
    <row r="131" spans="1:11" ht="155.25" customHeight="1">
      <c r="A131" s="62"/>
      <c r="B131" s="65" t="s">
        <v>183</v>
      </c>
      <c r="C131" s="62" t="s">
        <v>184</v>
      </c>
      <c r="D131" s="62"/>
      <c r="E131" s="62"/>
      <c r="F131" s="62"/>
      <c r="G131" s="62"/>
      <c r="H131" s="62"/>
      <c r="I131" s="62"/>
    </row>
    <row r="132" spans="1:11" ht="165.75">
      <c r="A132" s="62"/>
      <c r="B132" s="65" t="s">
        <v>185</v>
      </c>
      <c r="C132" s="62" t="s">
        <v>186</v>
      </c>
      <c r="D132" s="62"/>
      <c r="E132" s="62"/>
      <c r="F132" s="62"/>
      <c r="G132" s="62"/>
      <c r="H132" s="62"/>
      <c r="I132" s="62"/>
    </row>
    <row r="133" spans="1:11" ht="25.5">
      <c r="A133" s="62" t="s">
        <v>15</v>
      </c>
      <c r="B133" s="64" t="s">
        <v>187</v>
      </c>
      <c r="C133" s="62"/>
      <c r="D133" s="62"/>
      <c r="E133" s="62"/>
      <c r="F133" s="62"/>
      <c r="G133" s="62"/>
      <c r="H133" s="62"/>
      <c r="I133" s="62"/>
    </row>
    <row r="134" spans="1:11">
      <c r="A134" s="62"/>
      <c r="B134" s="65" t="s">
        <v>188</v>
      </c>
      <c r="C134" s="62"/>
      <c r="D134" s="62"/>
      <c r="E134" s="62"/>
      <c r="F134" s="62"/>
      <c r="G134" s="62"/>
      <c r="H134" s="62"/>
      <c r="I134" s="62"/>
    </row>
    <row r="135" spans="1:11" ht="25.5">
      <c r="A135" s="62"/>
      <c r="B135" s="66" t="s">
        <v>189</v>
      </c>
      <c r="C135" s="62" t="s">
        <v>184</v>
      </c>
      <c r="D135" s="62"/>
      <c r="E135" s="62"/>
      <c r="F135" s="62"/>
      <c r="G135" s="62"/>
      <c r="H135" s="62"/>
      <c r="I135" s="62"/>
    </row>
    <row r="136" spans="1:11" ht="25.5">
      <c r="A136" s="62"/>
      <c r="B136" s="66" t="s">
        <v>190</v>
      </c>
      <c r="C136" s="62" t="s">
        <v>186</v>
      </c>
      <c r="D136" s="62"/>
      <c r="E136" s="62"/>
      <c r="F136" s="62"/>
      <c r="G136" s="62"/>
      <c r="H136" s="62"/>
      <c r="I136" s="62"/>
    </row>
    <row r="137" spans="1:11">
      <c r="A137" s="62"/>
      <c r="B137" s="65" t="s">
        <v>191</v>
      </c>
      <c r="C137" s="62" t="s">
        <v>186</v>
      </c>
      <c r="D137" s="62"/>
      <c r="E137" s="62"/>
      <c r="F137" s="62"/>
      <c r="G137" s="62"/>
      <c r="H137" s="62"/>
      <c r="I137" s="62"/>
    </row>
    <row r="138" spans="1:11">
      <c r="A138" s="62" t="s">
        <v>42</v>
      </c>
      <c r="B138" s="76" t="s">
        <v>192</v>
      </c>
      <c r="C138" s="62" t="s">
        <v>186</v>
      </c>
      <c r="D138" s="62"/>
      <c r="E138" s="62"/>
      <c r="F138" s="62"/>
      <c r="G138" s="62"/>
      <c r="H138" s="62"/>
      <c r="I138" s="62"/>
    </row>
    <row r="139" spans="1:11">
      <c r="A139" s="62" t="s">
        <v>19</v>
      </c>
      <c r="B139" s="63" t="s">
        <v>115</v>
      </c>
      <c r="C139" s="62"/>
      <c r="D139" s="62"/>
      <c r="E139" s="62"/>
      <c r="F139" s="62"/>
      <c r="G139" s="62"/>
      <c r="H139" s="62"/>
      <c r="I139" s="62"/>
    </row>
    <row r="140" spans="1:11" ht="25.5">
      <c r="A140" s="62" t="s">
        <v>35</v>
      </c>
      <c r="B140" s="64" t="s">
        <v>193</v>
      </c>
      <c r="C140" s="62" t="s">
        <v>186</v>
      </c>
      <c r="D140" s="79">
        <v>464.62</v>
      </c>
      <c r="E140" s="79">
        <v>464.62</v>
      </c>
      <c r="F140" s="79">
        <v>464.62</v>
      </c>
      <c r="G140" s="79">
        <v>505.97118000000103</v>
      </c>
      <c r="H140" s="79">
        <v>505.97</v>
      </c>
      <c r="I140" s="79">
        <v>569.72221999999999</v>
      </c>
    </row>
    <row r="141" spans="1:11" ht="51">
      <c r="A141" s="62" t="s">
        <v>36</v>
      </c>
      <c r="B141" s="64" t="s">
        <v>194</v>
      </c>
      <c r="C141" s="62" t="s">
        <v>186</v>
      </c>
      <c r="D141" s="79">
        <v>612.91</v>
      </c>
      <c r="E141" s="79">
        <v>612.91</v>
      </c>
      <c r="F141" s="79">
        <v>612.91</v>
      </c>
      <c r="G141" s="79">
        <v>911.70769446075803</v>
      </c>
      <c r="H141" s="79">
        <v>911.71</v>
      </c>
      <c r="I141" s="79">
        <v>1853.06489800242</v>
      </c>
    </row>
    <row r="142" spans="1:11" ht="25.5">
      <c r="A142" s="62" t="s">
        <v>27</v>
      </c>
      <c r="B142" s="64" t="s">
        <v>195</v>
      </c>
      <c r="C142" s="62"/>
      <c r="D142" s="79"/>
      <c r="E142" s="79"/>
      <c r="F142" s="79"/>
      <c r="G142" s="79"/>
      <c r="H142" s="79"/>
      <c r="I142" s="79"/>
      <c r="J142" s="77"/>
      <c r="K142" s="77"/>
    </row>
    <row r="143" spans="1:11">
      <c r="A143" s="62"/>
      <c r="B143" s="65" t="s">
        <v>2</v>
      </c>
      <c r="C143" s="62" t="s">
        <v>186</v>
      </c>
      <c r="D143" s="79">
        <v>1176.8399999999999</v>
      </c>
      <c r="E143" s="79">
        <v>1288.23</v>
      </c>
      <c r="F143" s="79">
        <v>996.33143853140598</v>
      </c>
      <c r="G143" s="79">
        <v>996.32367766265804</v>
      </c>
      <c r="H143" s="79">
        <v>996.32</v>
      </c>
      <c r="I143" s="79">
        <v>1157.99623180551</v>
      </c>
      <c r="J143" s="77"/>
      <c r="K143" s="77"/>
    </row>
    <row r="144" spans="1:11">
      <c r="A144" s="62"/>
      <c r="B144" s="65" t="s">
        <v>3</v>
      </c>
      <c r="C144" s="62" t="s">
        <v>186</v>
      </c>
      <c r="D144" s="79">
        <v>1058.42</v>
      </c>
      <c r="E144" s="79">
        <v>1288.23</v>
      </c>
      <c r="F144" s="79">
        <v>759.26468251613596</v>
      </c>
      <c r="G144" s="79">
        <v>603.34949958727304</v>
      </c>
      <c r="H144" s="79">
        <v>209.21870772942</v>
      </c>
      <c r="I144" s="79">
        <v>209.21870772942</v>
      </c>
      <c r="J144" s="78"/>
    </row>
    <row r="145" spans="1:10">
      <c r="A145" s="62"/>
      <c r="B145" s="65" t="s">
        <v>4</v>
      </c>
      <c r="C145" s="62" t="s">
        <v>186</v>
      </c>
      <c r="D145" s="79">
        <v>392.28</v>
      </c>
      <c r="E145" s="79">
        <v>429.41</v>
      </c>
      <c r="F145" s="79">
        <v>332.11047951046902</v>
      </c>
      <c r="G145" s="79">
        <v>332.10789255421901</v>
      </c>
      <c r="H145" s="79">
        <v>332.10666666666702</v>
      </c>
      <c r="I145" s="79">
        <v>385.99874393516802</v>
      </c>
      <c r="J145" s="78"/>
    </row>
    <row r="146" spans="1:10">
      <c r="A146" s="62" t="s">
        <v>40</v>
      </c>
      <c r="B146" s="76" t="s">
        <v>196</v>
      </c>
      <c r="C146" s="62"/>
      <c r="D146" s="62"/>
      <c r="E146" s="62"/>
      <c r="F146" s="62"/>
      <c r="G146" s="62"/>
      <c r="H146" s="62"/>
      <c r="I146" s="62"/>
    </row>
    <row r="147" spans="1:10">
      <c r="A147" s="62" t="s">
        <v>197</v>
      </c>
      <c r="B147" s="64" t="s">
        <v>198</v>
      </c>
      <c r="C147" s="62" t="s">
        <v>199</v>
      </c>
      <c r="D147" s="62"/>
      <c r="E147" s="62"/>
      <c r="F147" s="62"/>
      <c r="G147" s="62"/>
      <c r="H147" s="62"/>
      <c r="I147" s="62"/>
    </row>
    <row r="148" spans="1:10">
      <c r="A148" s="62"/>
      <c r="B148" s="65" t="s">
        <v>200</v>
      </c>
      <c r="C148" s="62" t="s">
        <v>199</v>
      </c>
      <c r="D148" s="62"/>
      <c r="E148" s="62"/>
      <c r="F148" s="62"/>
      <c r="G148" s="62"/>
      <c r="H148" s="62"/>
      <c r="I148" s="62"/>
    </row>
    <row r="149" spans="1:10" ht="25.5">
      <c r="A149" s="62" t="s">
        <v>201</v>
      </c>
      <c r="B149" s="64" t="s">
        <v>202</v>
      </c>
      <c r="C149" s="62" t="s">
        <v>184</v>
      </c>
      <c r="D149" s="62"/>
      <c r="E149" s="62"/>
      <c r="F149" s="62"/>
      <c r="G149" s="62"/>
      <c r="H149" s="62"/>
      <c r="I149" s="62"/>
    </row>
    <row r="150" spans="1:10" ht="25.5">
      <c r="A150" s="62" t="s">
        <v>203</v>
      </c>
      <c r="B150" s="64" t="s">
        <v>204</v>
      </c>
      <c r="C150" s="62" t="s">
        <v>205</v>
      </c>
      <c r="D150" s="62"/>
      <c r="E150" s="62"/>
      <c r="F150" s="62"/>
      <c r="G150" s="62"/>
      <c r="H150" s="62"/>
      <c r="I150" s="62"/>
    </row>
    <row r="151" spans="1:10" ht="25.5">
      <c r="A151" s="62" t="s">
        <v>206</v>
      </c>
      <c r="B151" s="65" t="s">
        <v>207</v>
      </c>
      <c r="C151" s="62" t="s">
        <v>205</v>
      </c>
      <c r="D151" s="62"/>
      <c r="E151" s="62"/>
      <c r="F151" s="62"/>
      <c r="G151" s="62"/>
      <c r="H151" s="62"/>
      <c r="I151" s="62"/>
    </row>
    <row r="152" spans="1:10">
      <c r="A152" s="62" t="s">
        <v>208</v>
      </c>
      <c r="B152" s="65" t="s">
        <v>209</v>
      </c>
      <c r="C152" s="62" t="s">
        <v>205</v>
      </c>
      <c r="D152" s="62"/>
      <c r="E152" s="62"/>
      <c r="F152" s="62"/>
      <c r="G152" s="62"/>
      <c r="H152" s="62"/>
      <c r="I152" s="62"/>
    </row>
    <row r="153" spans="1:10">
      <c r="A153" s="62"/>
      <c r="B153" s="66" t="s">
        <v>210</v>
      </c>
      <c r="C153" s="62" t="s">
        <v>205</v>
      </c>
      <c r="D153" s="62"/>
      <c r="E153" s="62"/>
      <c r="F153" s="62"/>
      <c r="G153" s="62"/>
      <c r="H153" s="62"/>
      <c r="I153" s="62"/>
    </row>
    <row r="154" spans="1:10">
      <c r="A154" s="62"/>
      <c r="B154" s="66" t="s">
        <v>211</v>
      </c>
      <c r="C154" s="62" t="s">
        <v>205</v>
      </c>
      <c r="D154" s="62"/>
      <c r="E154" s="62"/>
      <c r="F154" s="62"/>
      <c r="G154" s="62"/>
      <c r="H154" s="62"/>
      <c r="I154" s="62"/>
    </row>
    <row r="155" spans="1:10">
      <c r="A155" s="62"/>
      <c r="B155" s="66" t="s">
        <v>212</v>
      </c>
      <c r="C155" s="62" t="s">
        <v>205</v>
      </c>
      <c r="D155" s="62"/>
      <c r="E155" s="62"/>
      <c r="F155" s="62"/>
      <c r="G155" s="62"/>
      <c r="H155" s="62"/>
      <c r="I155" s="62"/>
    </row>
    <row r="156" spans="1:10">
      <c r="A156" s="62"/>
      <c r="B156" s="66" t="s">
        <v>213</v>
      </c>
      <c r="C156" s="62" t="s">
        <v>205</v>
      </c>
      <c r="D156" s="62"/>
      <c r="E156" s="62"/>
      <c r="F156" s="62"/>
      <c r="G156" s="62"/>
      <c r="H156" s="62"/>
      <c r="I156" s="62"/>
    </row>
    <row r="157" spans="1:10">
      <c r="A157" s="62" t="s">
        <v>214</v>
      </c>
      <c r="B157" s="65" t="s">
        <v>215</v>
      </c>
      <c r="C157" s="62" t="s">
        <v>205</v>
      </c>
      <c r="D157" s="62"/>
      <c r="E157" s="62"/>
      <c r="F157" s="62"/>
      <c r="G157" s="62"/>
      <c r="H157" s="62"/>
      <c r="I157" s="62"/>
    </row>
    <row r="158" spans="1:10">
      <c r="A158" s="62" t="s">
        <v>216</v>
      </c>
      <c r="B158" s="64" t="s">
        <v>217</v>
      </c>
      <c r="C158" s="62"/>
      <c r="D158" s="62"/>
      <c r="E158" s="62"/>
      <c r="F158" s="62"/>
      <c r="G158" s="62"/>
      <c r="H158" s="62"/>
      <c r="I158" s="62"/>
    </row>
    <row r="159" spans="1:10">
      <c r="A159" s="62" t="s">
        <v>218</v>
      </c>
      <c r="B159" s="65" t="s">
        <v>219</v>
      </c>
      <c r="C159" s="62" t="s">
        <v>220</v>
      </c>
      <c r="D159" s="62"/>
      <c r="E159" s="62"/>
      <c r="F159" s="62"/>
      <c r="G159" s="62"/>
      <c r="H159" s="62"/>
      <c r="I159" s="62"/>
    </row>
    <row r="160" spans="1:10" ht="25.5">
      <c r="A160" s="62" t="s">
        <v>221</v>
      </c>
      <c r="B160" s="65" t="s">
        <v>222</v>
      </c>
      <c r="C160" s="62" t="s">
        <v>223</v>
      </c>
      <c r="D160" s="62"/>
      <c r="E160" s="62"/>
      <c r="F160" s="62"/>
      <c r="G160" s="62"/>
      <c r="H160" s="62"/>
      <c r="I160" s="62"/>
    </row>
    <row r="161" spans="1:9">
      <c r="A161" s="62" t="s">
        <v>224</v>
      </c>
      <c r="B161" s="64" t="s">
        <v>225</v>
      </c>
      <c r="C161" s="62"/>
      <c r="D161" s="62"/>
      <c r="E161" s="62"/>
      <c r="F161" s="62"/>
      <c r="G161" s="62"/>
      <c r="H161" s="62"/>
      <c r="I161" s="62"/>
    </row>
    <row r="162" spans="1:9" ht="25.5">
      <c r="A162" s="62"/>
      <c r="B162" s="65" t="s">
        <v>226</v>
      </c>
      <c r="C162" s="62" t="s">
        <v>227</v>
      </c>
      <c r="D162" s="62"/>
      <c r="E162" s="62"/>
      <c r="F162" s="62"/>
      <c r="G162" s="62"/>
      <c r="H162" s="62"/>
      <c r="I162" s="62"/>
    </row>
    <row r="163" spans="1:9" ht="25.5">
      <c r="A163" s="62"/>
      <c r="B163" s="65" t="s">
        <v>228</v>
      </c>
      <c r="C163" s="62" t="s">
        <v>227</v>
      </c>
      <c r="D163" s="62"/>
      <c r="E163" s="62"/>
      <c r="F163" s="62"/>
      <c r="G163" s="62"/>
      <c r="H163" s="62"/>
      <c r="I163" s="62"/>
    </row>
    <row r="164" spans="1:9">
      <c r="B164" s="58"/>
    </row>
    <row r="165" spans="1:9" ht="41.25" customHeight="1">
      <c r="A165" s="141" t="s">
        <v>232</v>
      </c>
      <c r="B165" s="141"/>
      <c r="C165" s="141"/>
      <c r="D165" s="141"/>
      <c r="E165" s="141"/>
      <c r="F165" s="141"/>
      <c r="G165" s="141"/>
      <c r="H165" s="141"/>
      <c r="I165" s="141"/>
    </row>
    <row r="166" spans="1:9">
      <c r="B166" s="58"/>
    </row>
    <row r="167" spans="1:9">
      <c r="B167" s="58"/>
    </row>
    <row r="168" spans="1:9">
      <c r="B168" s="58"/>
    </row>
    <row r="169" spans="1:9">
      <c r="B169" s="58"/>
    </row>
    <row r="170" spans="1:9">
      <c r="B170" s="58"/>
    </row>
    <row r="171" spans="1:9">
      <c r="B171" s="58"/>
    </row>
    <row r="172" spans="1:9">
      <c r="B172" s="58"/>
    </row>
    <row r="173" spans="1:9">
      <c r="B173" s="58"/>
    </row>
    <row r="174" spans="1:9">
      <c r="B174" s="58"/>
    </row>
    <row r="175" spans="1:9">
      <c r="B175" s="58"/>
    </row>
    <row r="176" spans="1:9">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row r="189" spans="2:2">
      <c r="B189" s="58"/>
    </row>
  </sheetData>
  <mergeCells count="305">
    <mergeCell ref="C19:H19"/>
    <mergeCell ref="C21:H21"/>
    <mergeCell ref="C9:H9"/>
    <mergeCell ref="A165:I165"/>
    <mergeCell ref="A5:I5"/>
    <mergeCell ref="A1:I1"/>
    <mergeCell ref="A2:I2"/>
    <mergeCell ref="A3:I3"/>
    <mergeCell ref="A4:I4"/>
    <mergeCell ref="A7:I7"/>
    <mergeCell ref="C11:H11"/>
    <mergeCell ref="C13:H13"/>
    <mergeCell ref="C15:H15"/>
    <mergeCell ref="C17:H17"/>
    <mergeCell ref="A125:H125"/>
    <mergeCell ref="A127:A128"/>
    <mergeCell ref="B127:B128"/>
    <mergeCell ref="C127:C128"/>
    <mergeCell ref="D127:E127"/>
    <mergeCell ref="F127:G127"/>
    <mergeCell ref="H127:I127"/>
    <mergeCell ref="D122:E122"/>
    <mergeCell ref="F122:G122"/>
    <mergeCell ref="H122:I122"/>
    <mergeCell ref="D123:E123"/>
    <mergeCell ref="F123:G123"/>
    <mergeCell ref="H123:I123"/>
    <mergeCell ref="D120:E120"/>
    <mergeCell ref="F120:G120"/>
    <mergeCell ref="H120:I120"/>
    <mergeCell ref="D121:E121"/>
    <mergeCell ref="F121:G121"/>
    <mergeCell ref="H121:I121"/>
    <mergeCell ref="D118:E118"/>
    <mergeCell ref="F118:G118"/>
    <mergeCell ref="H118:I118"/>
    <mergeCell ref="D119:E119"/>
    <mergeCell ref="F119:G119"/>
    <mergeCell ref="H119:I119"/>
    <mergeCell ref="D116:E116"/>
    <mergeCell ref="F116:G116"/>
    <mergeCell ref="H116:I116"/>
    <mergeCell ref="D117:E117"/>
    <mergeCell ref="F117:G117"/>
    <mergeCell ref="H117:I117"/>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06:E106"/>
    <mergeCell ref="F106:G106"/>
    <mergeCell ref="H106:I106"/>
    <mergeCell ref="D107:E107"/>
    <mergeCell ref="F107:G107"/>
    <mergeCell ref="H107:I107"/>
    <mergeCell ref="D104:E104"/>
    <mergeCell ref="F104:G104"/>
    <mergeCell ref="H104:I104"/>
    <mergeCell ref="D105:E105"/>
    <mergeCell ref="F105:G105"/>
    <mergeCell ref="H105:I105"/>
    <mergeCell ref="D102:E102"/>
    <mergeCell ref="F102:G102"/>
    <mergeCell ref="H102:I102"/>
    <mergeCell ref="D103:E103"/>
    <mergeCell ref="F103:G103"/>
    <mergeCell ref="H103:I103"/>
    <mergeCell ref="D100:E100"/>
    <mergeCell ref="F100:G100"/>
    <mergeCell ref="H100:I100"/>
    <mergeCell ref="D101:E101"/>
    <mergeCell ref="F101:G101"/>
    <mergeCell ref="H101:I101"/>
    <mergeCell ref="D98:E98"/>
    <mergeCell ref="F98:G98"/>
    <mergeCell ref="H98:I98"/>
    <mergeCell ref="D99:E99"/>
    <mergeCell ref="F99:G99"/>
    <mergeCell ref="H99:I99"/>
    <mergeCell ref="D96:E96"/>
    <mergeCell ref="F96:G96"/>
    <mergeCell ref="H96:I96"/>
    <mergeCell ref="D97:E97"/>
    <mergeCell ref="F97:G97"/>
    <mergeCell ref="H97:I97"/>
    <mergeCell ref="D94:E94"/>
    <mergeCell ref="F94:G94"/>
    <mergeCell ref="H94:I94"/>
    <mergeCell ref="D95:E95"/>
    <mergeCell ref="F95:G95"/>
    <mergeCell ref="H95:I95"/>
    <mergeCell ref="D92:E92"/>
    <mergeCell ref="F92:G92"/>
    <mergeCell ref="H92:I92"/>
    <mergeCell ref="D93:E93"/>
    <mergeCell ref="F93:G93"/>
    <mergeCell ref="H93:I93"/>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D76:E76"/>
    <mergeCell ref="F76:G76"/>
    <mergeCell ref="H76:I76"/>
    <mergeCell ref="D77:E77"/>
    <mergeCell ref="F77:G77"/>
    <mergeCell ref="H77:I77"/>
    <mergeCell ref="D74:E74"/>
    <mergeCell ref="F74:G74"/>
    <mergeCell ref="H74:I74"/>
    <mergeCell ref="D75:E75"/>
    <mergeCell ref="F75:G75"/>
    <mergeCell ref="H75:I75"/>
    <mergeCell ref="D72:E72"/>
    <mergeCell ref="F72:G72"/>
    <mergeCell ref="H72:I72"/>
    <mergeCell ref="D73:E73"/>
    <mergeCell ref="F73:G73"/>
    <mergeCell ref="H73:I73"/>
    <mergeCell ref="D70:E70"/>
    <mergeCell ref="F70:G70"/>
    <mergeCell ref="H70:I70"/>
    <mergeCell ref="D71:E71"/>
    <mergeCell ref="F71:G71"/>
    <mergeCell ref="H71:I71"/>
    <mergeCell ref="D68:E68"/>
    <mergeCell ref="F68:G68"/>
    <mergeCell ref="H68:I68"/>
    <mergeCell ref="D69:E69"/>
    <mergeCell ref="F69:G69"/>
    <mergeCell ref="H69:I69"/>
    <mergeCell ref="D66:E66"/>
    <mergeCell ref="F66:G66"/>
    <mergeCell ref="H66:I66"/>
    <mergeCell ref="D67:E67"/>
    <mergeCell ref="F67:G67"/>
    <mergeCell ref="H67:I67"/>
    <mergeCell ref="D64:E64"/>
    <mergeCell ref="F64:G64"/>
    <mergeCell ref="H64:I64"/>
    <mergeCell ref="D65:E65"/>
    <mergeCell ref="F65:G65"/>
    <mergeCell ref="H65:I65"/>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D48:E48"/>
    <mergeCell ref="F48:G48"/>
    <mergeCell ref="H48:I48"/>
    <mergeCell ref="D49:E49"/>
    <mergeCell ref="F49:G49"/>
    <mergeCell ref="H49:I49"/>
    <mergeCell ref="D46:E46"/>
    <mergeCell ref="F46:G46"/>
    <mergeCell ref="H46:I46"/>
    <mergeCell ref="D47:E47"/>
    <mergeCell ref="F47:G47"/>
    <mergeCell ref="H47:I47"/>
    <mergeCell ref="D44:E44"/>
    <mergeCell ref="F44:G44"/>
    <mergeCell ref="H44:I44"/>
    <mergeCell ref="D45:E45"/>
    <mergeCell ref="F45:G45"/>
    <mergeCell ref="H45:I45"/>
    <mergeCell ref="D42:E42"/>
    <mergeCell ref="F42:G42"/>
    <mergeCell ref="H42:I42"/>
    <mergeCell ref="D43:E43"/>
    <mergeCell ref="F43:G43"/>
    <mergeCell ref="H43:I43"/>
    <mergeCell ref="D40:E40"/>
    <mergeCell ref="F40:G40"/>
    <mergeCell ref="H40:I40"/>
    <mergeCell ref="D41:E41"/>
    <mergeCell ref="F41:G41"/>
    <mergeCell ref="H41:I41"/>
    <mergeCell ref="D38:E38"/>
    <mergeCell ref="F38:G38"/>
    <mergeCell ref="H38:I38"/>
    <mergeCell ref="D39:E39"/>
    <mergeCell ref="F39:G39"/>
    <mergeCell ref="H39:I39"/>
    <mergeCell ref="D36:E36"/>
    <mergeCell ref="F36:G36"/>
    <mergeCell ref="H36:I36"/>
    <mergeCell ref="D37:E37"/>
    <mergeCell ref="F37:G37"/>
    <mergeCell ref="H37:I37"/>
    <mergeCell ref="D35:E35"/>
    <mergeCell ref="F35:G35"/>
    <mergeCell ref="H35:I35"/>
    <mergeCell ref="D32:E32"/>
    <mergeCell ref="F32:G32"/>
    <mergeCell ref="H32:I32"/>
    <mergeCell ref="D33:E33"/>
    <mergeCell ref="F33:G33"/>
    <mergeCell ref="H33:I33"/>
    <mergeCell ref="C22:H22"/>
    <mergeCell ref="C23:H23"/>
    <mergeCell ref="C25:H25"/>
    <mergeCell ref="C27:H27"/>
    <mergeCell ref="D31:E31"/>
    <mergeCell ref="F31:G31"/>
    <mergeCell ref="H31:I31"/>
    <mergeCell ref="A29:I29"/>
    <mergeCell ref="D34:E34"/>
    <mergeCell ref="F34:G34"/>
    <mergeCell ref="H34:I34"/>
  </mergeCells>
  <pageMargins left="0.27" right="0.26" top="0.31" bottom="0.31" header="0.31496062992125984" footer="0.31496062992125984"/>
  <pageSetup paperSize="9" scale="47"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8"/>
  <sheetViews>
    <sheetView zoomScale="85" zoomScaleNormal="85" workbookViewId="0">
      <selection activeCell="I26" sqref="I26:I27"/>
    </sheetView>
  </sheetViews>
  <sheetFormatPr defaultRowHeight="15"/>
  <cols>
    <col min="1" max="1" width="8" customWidth="1"/>
    <col min="2" max="2" width="64" customWidth="1"/>
    <col min="3" max="3" width="17.42578125" customWidth="1"/>
    <col min="4" max="4" width="13.28515625" customWidth="1"/>
    <col min="5" max="5" width="12.140625" customWidth="1"/>
    <col min="6" max="6" width="12.42578125" customWidth="1"/>
    <col min="7" max="7" width="11.5703125" customWidth="1"/>
    <col min="8" max="8" width="12" customWidth="1"/>
    <col min="9" max="9" width="12.140625" customWidth="1"/>
    <col min="10" max="10" width="11.5703125" customWidth="1"/>
    <col min="11" max="11" width="11.85546875" customWidth="1"/>
    <col min="12" max="12" width="12.28515625" customWidth="1"/>
    <col min="221" max="221" width="18.7109375" customWidth="1"/>
    <col min="222" max="222" width="15.28515625" customWidth="1"/>
    <col min="223" max="223" width="12.42578125" customWidth="1"/>
    <col min="224" max="224" width="12.7109375" customWidth="1"/>
    <col min="225" max="225" width="10.140625" customWidth="1"/>
    <col min="226" max="226" width="10.5703125" bestFit="1" customWidth="1"/>
    <col min="227" max="227" width="9.28515625" bestFit="1" customWidth="1"/>
    <col min="231" max="231" width="10.5703125" bestFit="1" customWidth="1"/>
    <col min="233" max="233" width="10.7109375" customWidth="1"/>
    <col min="234" max="235" width="9.5703125" bestFit="1" customWidth="1"/>
    <col min="236" max="236" width="11" customWidth="1"/>
    <col min="237" max="238" width="10.28515625" bestFit="1" customWidth="1"/>
    <col min="244" max="244" width="9.85546875" customWidth="1"/>
    <col min="245" max="246" width="11.5703125" bestFit="1" customWidth="1"/>
    <col min="477" max="477" width="18.7109375" customWidth="1"/>
    <col min="478" max="478" width="15.28515625" customWidth="1"/>
    <col min="479" max="479" width="12.42578125" customWidth="1"/>
    <col min="480" max="480" width="12.7109375" customWidth="1"/>
    <col min="481" max="481" width="10.140625" customWidth="1"/>
    <col min="482" max="482" width="10.5703125" bestFit="1" customWidth="1"/>
    <col min="483" max="483" width="9.28515625" bestFit="1" customWidth="1"/>
    <col min="487" max="487" width="10.5703125" bestFit="1" customWidth="1"/>
    <col min="489" max="489" width="10.7109375" customWidth="1"/>
    <col min="490" max="491" width="9.5703125" bestFit="1" customWidth="1"/>
    <col min="492" max="492" width="11" customWidth="1"/>
    <col min="493" max="494" width="10.28515625" bestFit="1" customWidth="1"/>
    <col min="500" max="500" width="9.85546875" customWidth="1"/>
    <col min="501" max="502" width="11.5703125" bestFit="1" customWidth="1"/>
    <col min="733" max="733" width="18.7109375" customWidth="1"/>
    <col min="734" max="734" width="15.28515625" customWidth="1"/>
    <col min="735" max="735" width="12.42578125" customWidth="1"/>
    <col min="736" max="736" width="12.7109375" customWidth="1"/>
    <col min="737" max="737" width="10.140625" customWidth="1"/>
    <col min="738" max="738" width="10.5703125" bestFit="1" customWidth="1"/>
    <col min="739" max="739" width="9.28515625" bestFit="1" customWidth="1"/>
    <col min="743" max="743" width="10.5703125" bestFit="1" customWidth="1"/>
    <col min="745" max="745" width="10.7109375" customWidth="1"/>
    <col min="746" max="747" width="9.5703125" bestFit="1" customWidth="1"/>
    <col min="748" max="748" width="11" customWidth="1"/>
    <col min="749" max="750" width="10.28515625" bestFit="1" customWidth="1"/>
    <col min="756" max="756" width="9.85546875" customWidth="1"/>
    <col min="757" max="758" width="11.5703125" bestFit="1" customWidth="1"/>
    <col min="989" max="989" width="18.7109375" customWidth="1"/>
    <col min="990" max="990" width="15.28515625" customWidth="1"/>
    <col min="991" max="991" width="12.42578125" customWidth="1"/>
    <col min="992" max="992" width="12.7109375" customWidth="1"/>
    <col min="993" max="993" width="10.140625" customWidth="1"/>
    <col min="994" max="994" width="10.5703125" bestFit="1" customWidth="1"/>
    <col min="995" max="995" width="9.28515625" bestFit="1" customWidth="1"/>
    <col min="999" max="999" width="10.5703125" bestFit="1" customWidth="1"/>
    <col min="1001" max="1001" width="10.7109375" customWidth="1"/>
    <col min="1002" max="1003" width="9.5703125" bestFit="1" customWidth="1"/>
    <col min="1004" max="1004" width="11" customWidth="1"/>
    <col min="1005" max="1006" width="10.28515625" bestFit="1" customWidth="1"/>
    <col min="1012" max="1012" width="9.85546875" customWidth="1"/>
    <col min="1013" max="1014" width="11.5703125" bestFit="1" customWidth="1"/>
    <col min="1245" max="1245" width="18.7109375" customWidth="1"/>
    <col min="1246" max="1246" width="15.28515625" customWidth="1"/>
    <col min="1247" max="1247" width="12.42578125" customWidth="1"/>
    <col min="1248" max="1248" width="12.7109375" customWidth="1"/>
    <col min="1249" max="1249" width="10.140625" customWidth="1"/>
    <col min="1250" max="1250" width="10.5703125" bestFit="1" customWidth="1"/>
    <col min="1251" max="1251" width="9.28515625" bestFit="1" customWidth="1"/>
    <col min="1255" max="1255" width="10.5703125" bestFit="1" customWidth="1"/>
    <col min="1257" max="1257" width="10.7109375" customWidth="1"/>
    <col min="1258" max="1259" width="9.5703125" bestFit="1" customWidth="1"/>
    <col min="1260" max="1260" width="11" customWidth="1"/>
    <col min="1261" max="1262" width="10.28515625" bestFit="1" customWidth="1"/>
    <col min="1268" max="1268" width="9.85546875" customWidth="1"/>
    <col min="1269" max="1270" width="11.5703125" bestFit="1" customWidth="1"/>
    <col min="1501" max="1501" width="18.7109375" customWidth="1"/>
    <col min="1502" max="1502" width="15.28515625" customWidth="1"/>
    <col min="1503" max="1503" width="12.42578125" customWidth="1"/>
    <col min="1504" max="1504" width="12.7109375" customWidth="1"/>
    <col min="1505" max="1505" width="10.140625" customWidth="1"/>
    <col min="1506" max="1506" width="10.5703125" bestFit="1" customWidth="1"/>
    <col min="1507" max="1507" width="9.28515625" bestFit="1" customWidth="1"/>
    <col min="1511" max="1511" width="10.5703125" bestFit="1" customWidth="1"/>
    <col min="1513" max="1513" width="10.7109375" customWidth="1"/>
    <col min="1514" max="1515" width="9.5703125" bestFit="1" customWidth="1"/>
    <col min="1516" max="1516" width="11" customWidth="1"/>
    <col min="1517" max="1518" width="10.28515625" bestFit="1" customWidth="1"/>
    <col min="1524" max="1524" width="9.85546875" customWidth="1"/>
    <col min="1525" max="1526" width="11.5703125" bestFit="1" customWidth="1"/>
    <col min="1757" max="1757" width="18.7109375" customWidth="1"/>
    <col min="1758" max="1758" width="15.28515625" customWidth="1"/>
    <col min="1759" max="1759" width="12.42578125" customWidth="1"/>
    <col min="1760" max="1760" width="12.7109375" customWidth="1"/>
    <col min="1761" max="1761" width="10.140625" customWidth="1"/>
    <col min="1762" max="1762" width="10.5703125" bestFit="1" customWidth="1"/>
    <col min="1763" max="1763" width="9.28515625" bestFit="1" customWidth="1"/>
    <col min="1767" max="1767" width="10.5703125" bestFit="1" customWidth="1"/>
    <col min="1769" max="1769" width="10.7109375" customWidth="1"/>
    <col min="1770" max="1771" width="9.5703125" bestFit="1" customWidth="1"/>
    <col min="1772" max="1772" width="11" customWidth="1"/>
    <col min="1773" max="1774" width="10.28515625" bestFit="1" customWidth="1"/>
    <col min="1780" max="1780" width="9.85546875" customWidth="1"/>
    <col min="1781" max="1782" width="11.5703125" bestFit="1" customWidth="1"/>
    <col min="2013" max="2013" width="18.7109375" customWidth="1"/>
    <col min="2014" max="2014" width="15.28515625" customWidth="1"/>
    <col min="2015" max="2015" width="12.42578125" customWidth="1"/>
    <col min="2016" max="2016" width="12.7109375" customWidth="1"/>
    <col min="2017" max="2017" width="10.140625" customWidth="1"/>
    <col min="2018" max="2018" width="10.5703125" bestFit="1" customWidth="1"/>
    <col min="2019" max="2019" width="9.28515625" bestFit="1" customWidth="1"/>
    <col min="2023" max="2023" width="10.5703125" bestFit="1" customWidth="1"/>
    <col min="2025" max="2025" width="10.7109375" customWidth="1"/>
    <col min="2026" max="2027" width="9.5703125" bestFit="1" customWidth="1"/>
    <col min="2028" max="2028" width="11" customWidth="1"/>
    <col min="2029" max="2030" width="10.28515625" bestFit="1" customWidth="1"/>
    <col min="2036" max="2036" width="9.85546875" customWidth="1"/>
    <col min="2037" max="2038" width="11.5703125" bestFit="1" customWidth="1"/>
    <col min="2269" max="2269" width="18.7109375" customWidth="1"/>
    <col min="2270" max="2270" width="15.28515625" customWidth="1"/>
    <col min="2271" max="2271" width="12.42578125" customWidth="1"/>
    <col min="2272" max="2272" width="12.7109375" customWidth="1"/>
    <col min="2273" max="2273" width="10.140625" customWidth="1"/>
    <col min="2274" max="2274" width="10.5703125" bestFit="1" customWidth="1"/>
    <col min="2275" max="2275" width="9.28515625" bestFit="1" customWidth="1"/>
    <col min="2279" max="2279" width="10.5703125" bestFit="1" customWidth="1"/>
    <col min="2281" max="2281" width="10.7109375" customWidth="1"/>
    <col min="2282" max="2283" width="9.5703125" bestFit="1" customWidth="1"/>
    <col min="2284" max="2284" width="11" customWidth="1"/>
    <col min="2285" max="2286" width="10.28515625" bestFit="1" customWidth="1"/>
    <col min="2292" max="2292" width="9.85546875" customWidth="1"/>
    <col min="2293" max="2294" width="11.5703125" bestFit="1" customWidth="1"/>
    <col min="2525" max="2525" width="18.7109375" customWidth="1"/>
    <col min="2526" max="2526" width="15.28515625" customWidth="1"/>
    <col min="2527" max="2527" width="12.42578125" customWidth="1"/>
    <col min="2528" max="2528" width="12.7109375" customWidth="1"/>
    <col min="2529" max="2529" width="10.140625" customWidth="1"/>
    <col min="2530" max="2530" width="10.5703125" bestFit="1" customWidth="1"/>
    <col min="2531" max="2531" width="9.28515625" bestFit="1" customWidth="1"/>
    <col min="2535" max="2535" width="10.5703125" bestFit="1" customWidth="1"/>
    <col min="2537" max="2537" width="10.7109375" customWidth="1"/>
    <col min="2538" max="2539" width="9.5703125" bestFit="1" customWidth="1"/>
    <col min="2540" max="2540" width="11" customWidth="1"/>
    <col min="2541" max="2542" width="10.28515625" bestFit="1" customWidth="1"/>
    <col min="2548" max="2548" width="9.85546875" customWidth="1"/>
    <col min="2549" max="2550" width="11.5703125" bestFit="1" customWidth="1"/>
    <col min="2781" max="2781" width="18.7109375" customWidth="1"/>
    <col min="2782" max="2782" width="15.28515625" customWidth="1"/>
    <col min="2783" max="2783" width="12.42578125" customWidth="1"/>
    <col min="2784" max="2784" width="12.7109375" customWidth="1"/>
    <col min="2785" max="2785" width="10.140625" customWidth="1"/>
    <col min="2786" max="2786" width="10.5703125" bestFit="1" customWidth="1"/>
    <col min="2787" max="2787" width="9.28515625" bestFit="1" customWidth="1"/>
    <col min="2791" max="2791" width="10.5703125" bestFit="1" customWidth="1"/>
    <col min="2793" max="2793" width="10.7109375" customWidth="1"/>
    <col min="2794" max="2795" width="9.5703125" bestFit="1" customWidth="1"/>
    <col min="2796" max="2796" width="11" customWidth="1"/>
    <col min="2797" max="2798" width="10.28515625" bestFit="1" customWidth="1"/>
    <col min="2804" max="2804" width="9.85546875" customWidth="1"/>
    <col min="2805" max="2806" width="11.5703125" bestFit="1" customWidth="1"/>
    <col min="3037" max="3037" width="18.7109375" customWidth="1"/>
    <col min="3038" max="3038" width="15.28515625" customWidth="1"/>
    <col min="3039" max="3039" width="12.42578125" customWidth="1"/>
    <col min="3040" max="3040" width="12.7109375" customWidth="1"/>
    <col min="3041" max="3041" width="10.140625" customWidth="1"/>
    <col min="3042" max="3042" width="10.5703125" bestFit="1" customWidth="1"/>
    <col min="3043" max="3043" width="9.28515625" bestFit="1" customWidth="1"/>
    <col min="3047" max="3047" width="10.5703125" bestFit="1" customWidth="1"/>
    <col min="3049" max="3049" width="10.7109375" customWidth="1"/>
    <col min="3050" max="3051" width="9.5703125" bestFit="1" customWidth="1"/>
    <col min="3052" max="3052" width="11" customWidth="1"/>
    <col min="3053" max="3054" width="10.28515625" bestFit="1" customWidth="1"/>
    <col min="3060" max="3060" width="9.85546875" customWidth="1"/>
    <col min="3061" max="3062" width="11.5703125" bestFit="1" customWidth="1"/>
    <col min="3293" max="3293" width="18.7109375" customWidth="1"/>
    <col min="3294" max="3294" width="15.28515625" customWidth="1"/>
    <col min="3295" max="3295" width="12.42578125" customWidth="1"/>
    <col min="3296" max="3296" width="12.7109375" customWidth="1"/>
    <col min="3297" max="3297" width="10.140625" customWidth="1"/>
    <col min="3298" max="3298" width="10.5703125" bestFit="1" customWidth="1"/>
    <col min="3299" max="3299" width="9.28515625" bestFit="1" customWidth="1"/>
    <col min="3303" max="3303" width="10.5703125" bestFit="1" customWidth="1"/>
    <col min="3305" max="3305" width="10.7109375" customWidth="1"/>
    <col min="3306" max="3307" width="9.5703125" bestFit="1" customWidth="1"/>
    <col min="3308" max="3308" width="11" customWidth="1"/>
    <col min="3309" max="3310" width="10.28515625" bestFit="1" customWidth="1"/>
    <col min="3316" max="3316" width="9.85546875" customWidth="1"/>
    <col min="3317" max="3318" width="11.5703125" bestFit="1" customWidth="1"/>
    <col min="3549" max="3549" width="18.7109375" customWidth="1"/>
    <col min="3550" max="3550" width="15.28515625" customWidth="1"/>
    <col min="3551" max="3551" width="12.42578125" customWidth="1"/>
    <col min="3552" max="3552" width="12.7109375" customWidth="1"/>
    <col min="3553" max="3553" width="10.140625" customWidth="1"/>
    <col min="3554" max="3554" width="10.5703125" bestFit="1" customWidth="1"/>
    <col min="3555" max="3555" width="9.28515625" bestFit="1" customWidth="1"/>
    <col min="3559" max="3559" width="10.5703125" bestFit="1" customWidth="1"/>
    <col min="3561" max="3561" width="10.7109375" customWidth="1"/>
    <col min="3562" max="3563" width="9.5703125" bestFit="1" customWidth="1"/>
    <col min="3564" max="3564" width="11" customWidth="1"/>
    <col min="3565" max="3566" width="10.28515625" bestFit="1" customWidth="1"/>
    <col min="3572" max="3572" width="9.85546875" customWidth="1"/>
    <col min="3573" max="3574" width="11.5703125" bestFit="1" customWidth="1"/>
    <col min="3805" max="3805" width="18.7109375" customWidth="1"/>
    <col min="3806" max="3806" width="15.28515625" customWidth="1"/>
    <col min="3807" max="3807" width="12.42578125" customWidth="1"/>
    <col min="3808" max="3808" width="12.7109375" customWidth="1"/>
    <col min="3809" max="3809" width="10.140625" customWidth="1"/>
    <col min="3810" max="3810" width="10.5703125" bestFit="1" customWidth="1"/>
    <col min="3811" max="3811" width="9.28515625" bestFit="1" customWidth="1"/>
    <col min="3815" max="3815" width="10.5703125" bestFit="1" customWidth="1"/>
    <col min="3817" max="3817" width="10.7109375" customWidth="1"/>
    <col min="3818" max="3819" width="9.5703125" bestFit="1" customWidth="1"/>
    <col min="3820" max="3820" width="11" customWidth="1"/>
    <col min="3821" max="3822" width="10.28515625" bestFit="1" customWidth="1"/>
    <col min="3828" max="3828" width="9.85546875" customWidth="1"/>
    <col min="3829" max="3830" width="11.5703125" bestFit="1" customWidth="1"/>
    <col min="4061" max="4061" width="18.7109375" customWidth="1"/>
    <col min="4062" max="4062" width="15.28515625" customWidth="1"/>
    <col min="4063" max="4063" width="12.42578125" customWidth="1"/>
    <col min="4064" max="4064" width="12.7109375" customWidth="1"/>
    <col min="4065" max="4065" width="10.140625" customWidth="1"/>
    <col min="4066" max="4066" width="10.5703125" bestFit="1" customWidth="1"/>
    <col min="4067" max="4067" width="9.28515625" bestFit="1" customWidth="1"/>
    <col min="4071" max="4071" width="10.5703125" bestFit="1" customWidth="1"/>
    <col min="4073" max="4073" width="10.7109375" customWidth="1"/>
    <col min="4074" max="4075" width="9.5703125" bestFit="1" customWidth="1"/>
    <col min="4076" max="4076" width="11" customWidth="1"/>
    <col min="4077" max="4078" width="10.28515625" bestFit="1" customWidth="1"/>
    <col min="4084" max="4084" width="9.85546875" customWidth="1"/>
    <col min="4085" max="4086" width="11.5703125" bestFit="1" customWidth="1"/>
    <col min="4317" max="4317" width="18.7109375" customWidth="1"/>
    <col min="4318" max="4318" width="15.28515625" customWidth="1"/>
    <col min="4319" max="4319" width="12.42578125" customWidth="1"/>
    <col min="4320" max="4320" width="12.7109375" customWidth="1"/>
    <col min="4321" max="4321" width="10.140625" customWidth="1"/>
    <col min="4322" max="4322" width="10.5703125" bestFit="1" customWidth="1"/>
    <col min="4323" max="4323" width="9.28515625" bestFit="1" customWidth="1"/>
    <col min="4327" max="4327" width="10.5703125" bestFit="1" customWidth="1"/>
    <col min="4329" max="4329" width="10.7109375" customWidth="1"/>
    <col min="4330" max="4331" width="9.5703125" bestFit="1" customWidth="1"/>
    <col min="4332" max="4332" width="11" customWidth="1"/>
    <col min="4333" max="4334" width="10.28515625" bestFit="1" customWidth="1"/>
    <col min="4340" max="4340" width="9.85546875" customWidth="1"/>
    <col min="4341" max="4342" width="11.5703125" bestFit="1" customWidth="1"/>
    <col min="4573" max="4573" width="18.7109375" customWidth="1"/>
    <col min="4574" max="4574" width="15.28515625" customWidth="1"/>
    <col min="4575" max="4575" width="12.42578125" customWidth="1"/>
    <col min="4576" max="4576" width="12.7109375" customWidth="1"/>
    <col min="4577" max="4577" width="10.140625" customWidth="1"/>
    <col min="4578" max="4578" width="10.5703125" bestFit="1" customWidth="1"/>
    <col min="4579" max="4579" width="9.28515625" bestFit="1" customWidth="1"/>
    <col min="4583" max="4583" width="10.5703125" bestFit="1" customWidth="1"/>
    <col min="4585" max="4585" width="10.7109375" customWidth="1"/>
    <col min="4586" max="4587" width="9.5703125" bestFit="1" customWidth="1"/>
    <col min="4588" max="4588" width="11" customWidth="1"/>
    <col min="4589" max="4590" width="10.28515625" bestFit="1" customWidth="1"/>
    <col min="4596" max="4596" width="9.85546875" customWidth="1"/>
    <col min="4597" max="4598" width="11.5703125" bestFit="1" customWidth="1"/>
    <col min="4829" max="4829" width="18.7109375" customWidth="1"/>
    <col min="4830" max="4830" width="15.28515625" customWidth="1"/>
    <col min="4831" max="4831" width="12.42578125" customWidth="1"/>
    <col min="4832" max="4832" width="12.7109375" customWidth="1"/>
    <col min="4833" max="4833" width="10.140625" customWidth="1"/>
    <col min="4834" max="4834" width="10.5703125" bestFit="1" customWidth="1"/>
    <col min="4835" max="4835" width="9.28515625" bestFit="1" customWidth="1"/>
    <col min="4839" max="4839" width="10.5703125" bestFit="1" customWidth="1"/>
    <col min="4841" max="4841" width="10.7109375" customWidth="1"/>
    <col min="4842" max="4843" width="9.5703125" bestFit="1" customWidth="1"/>
    <col min="4844" max="4844" width="11" customWidth="1"/>
    <col min="4845" max="4846" width="10.28515625" bestFit="1" customWidth="1"/>
    <col min="4852" max="4852" width="9.85546875" customWidth="1"/>
    <col min="4853" max="4854" width="11.5703125" bestFit="1" customWidth="1"/>
    <col min="5085" max="5085" width="18.7109375" customWidth="1"/>
    <col min="5086" max="5086" width="15.28515625" customWidth="1"/>
    <col min="5087" max="5087" width="12.42578125" customWidth="1"/>
    <col min="5088" max="5088" width="12.7109375" customWidth="1"/>
    <col min="5089" max="5089" width="10.140625" customWidth="1"/>
    <col min="5090" max="5090" width="10.5703125" bestFit="1" customWidth="1"/>
    <col min="5091" max="5091" width="9.28515625" bestFit="1" customWidth="1"/>
    <col min="5095" max="5095" width="10.5703125" bestFit="1" customWidth="1"/>
    <col min="5097" max="5097" width="10.7109375" customWidth="1"/>
    <col min="5098" max="5099" width="9.5703125" bestFit="1" customWidth="1"/>
    <col min="5100" max="5100" width="11" customWidth="1"/>
    <col min="5101" max="5102" width="10.28515625" bestFit="1" customWidth="1"/>
    <col min="5108" max="5108" width="9.85546875" customWidth="1"/>
    <col min="5109" max="5110" width="11.5703125" bestFit="1" customWidth="1"/>
    <col min="5341" max="5341" width="18.7109375" customWidth="1"/>
    <col min="5342" max="5342" width="15.28515625" customWidth="1"/>
    <col min="5343" max="5343" width="12.42578125" customWidth="1"/>
    <col min="5344" max="5344" width="12.7109375" customWidth="1"/>
    <col min="5345" max="5345" width="10.140625" customWidth="1"/>
    <col min="5346" max="5346" width="10.5703125" bestFit="1" customWidth="1"/>
    <col min="5347" max="5347" width="9.28515625" bestFit="1" customWidth="1"/>
    <col min="5351" max="5351" width="10.5703125" bestFit="1" customWidth="1"/>
    <col min="5353" max="5353" width="10.7109375" customWidth="1"/>
    <col min="5354" max="5355" width="9.5703125" bestFit="1" customWidth="1"/>
    <col min="5356" max="5356" width="11" customWidth="1"/>
    <col min="5357" max="5358" width="10.28515625" bestFit="1" customWidth="1"/>
    <col min="5364" max="5364" width="9.85546875" customWidth="1"/>
    <col min="5365" max="5366" width="11.5703125" bestFit="1" customWidth="1"/>
    <col min="5597" max="5597" width="18.7109375" customWidth="1"/>
    <col min="5598" max="5598" width="15.28515625" customWidth="1"/>
    <col min="5599" max="5599" width="12.42578125" customWidth="1"/>
    <col min="5600" max="5600" width="12.7109375" customWidth="1"/>
    <col min="5601" max="5601" width="10.140625" customWidth="1"/>
    <col min="5602" max="5602" width="10.5703125" bestFit="1" customWidth="1"/>
    <col min="5603" max="5603" width="9.28515625" bestFit="1" customWidth="1"/>
    <col min="5607" max="5607" width="10.5703125" bestFit="1" customWidth="1"/>
    <col min="5609" max="5609" width="10.7109375" customWidth="1"/>
    <col min="5610" max="5611" width="9.5703125" bestFit="1" customWidth="1"/>
    <col min="5612" max="5612" width="11" customWidth="1"/>
    <col min="5613" max="5614" width="10.28515625" bestFit="1" customWidth="1"/>
    <col min="5620" max="5620" width="9.85546875" customWidth="1"/>
    <col min="5621" max="5622" width="11.5703125" bestFit="1" customWidth="1"/>
    <col min="5853" max="5853" width="18.7109375" customWidth="1"/>
    <col min="5854" max="5854" width="15.28515625" customWidth="1"/>
    <col min="5855" max="5855" width="12.42578125" customWidth="1"/>
    <col min="5856" max="5856" width="12.7109375" customWidth="1"/>
    <col min="5857" max="5857" width="10.140625" customWidth="1"/>
    <col min="5858" max="5858" width="10.5703125" bestFit="1" customWidth="1"/>
    <col min="5859" max="5859" width="9.28515625" bestFit="1" customWidth="1"/>
    <col min="5863" max="5863" width="10.5703125" bestFit="1" customWidth="1"/>
    <col min="5865" max="5865" width="10.7109375" customWidth="1"/>
    <col min="5866" max="5867" width="9.5703125" bestFit="1" customWidth="1"/>
    <col min="5868" max="5868" width="11" customWidth="1"/>
    <col min="5869" max="5870" width="10.28515625" bestFit="1" customWidth="1"/>
    <col min="5876" max="5876" width="9.85546875" customWidth="1"/>
    <col min="5877" max="5878" width="11.5703125" bestFit="1" customWidth="1"/>
    <col min="6109" max="6109" width="18.7109375" customWidth="1"/>
    <col min="6110" max="6110" width="15.28515625" customWidth="1"/>
    <col min="6111" max="6111" width="12.42578125" customWidth="1"/>
    <col min="6112" max="6112" width="12.7109375" customWidth="1"/>
    <col min="6113" max="6113" width="10.140625" customWidth="1"/>
    <col min="6114" max="6114" width="10.5703125" bestFit="1" customWidth="1"/>
    <col min="6115" max="6115" width="9.28515625" bestFit="1" customWidth="1"/>
    <col min="6119" max="6119" width="10.5703125" bestFit="1" customWidth="1"/>
    <col min="6121" max="6121" width="10.7109375" customWidth="1"/>
    <col min="6122" max="6123" width="9.5703125" bestFit="1" customWidth="1"/>
    <col min="6124" max="6124" width="11" customWidth="1"/>
    <col min="6125" max="6126" width="10.28515625" bestFit="1" customWidth="1"/>
    <col min="6132" max="6132" width="9.85546875" customWidth="1"/>
    <col min="6133" max="6134" width="11.5703125" bestFit="1" customWidth="1"/>
    <col min="6365" max="6365" width="18.7109375" customWidth="1"/>
    <col min="6366" max="6366" width="15.28515625" customWidth="1"/>
    <col min="6367" max="6367" width="12.42578125" customWidth="1"/>
    <col min="6368" max="6368" width="12.7109375" customWidth="1"/>
    <col min="6369" max="6369" width="10.140625" customWidth="1"/>
    <col min="6370" max="6370" width="10.5703125" bestFit="1" customWidth="1"/>
    <col min="6371" max="6371" width="9.28515625" bestFit="1" customWidth="1"/>
    <col min="6375" max="6375" width="10.5703125" bestFit="1" customWidth="1"/>
    <col min="6377" max="6377" width="10.7109375" customWidth="1"/>
    <col min="6378" max="6379" width="9.5703125" bestFit="1" customWidth="1"/>
    <col min="6380" max="6380" width="11" customWidth="1"/>
    <col min="6381" max="6382" width="10.28515625" bestFit="1" customWidth="1"/>
    <col min="6388" max="6388" width="9.85546875" customWidth="1"/>
    <col min="6389" max="6390" width="11.5703125" bestFit="1" customWidth="1"/>
    <col min="6621" max="6621" width="18.7109375" customWidth="1"/>
    <col min="6622" max="6622" width="15.28515625" customWidth="1"/>
    <col min="6623" max="6623" width="12.42578125" customWidth="1"/>
    <col min="6624" max="6624" width="12.7109375" customWidth="1"/>
    <col min="6625" max="6625" width="10.140625" customWidth="1"/>
    <col min="6626" max="6626" width="10.5703125" bestFit="1" customWidth="1"/>
    <col min="6627" max="6627" width="9.28515625" bestFit="1" customWidth="1"/>
    <col min="6631" max="6631" width="10.5703125" bestFit="1" customWidth="1"/>
    <col min="6633" max="6633" width="10.7109375" customWidth="1"/>
    <col min="6634" max="6635" width="9.5703125" bestFit="1" customWidth="1"/>
    <col min="6636" max="6636" width="11" customWidth="1"/>
    <col min="6637" max="6638" width="10.28515625" bestFit="1" customWidth="1"/>
    <col min="6644" max="6644" width="9.85546875" customWidth="1"/>
    <col min="6645" max="6646" width="11.5703125" bestFit="1" customWidth="1"/>
    <col min="6877" max="6877" width="18.7109375" customWidth="1"/>
    <col min="6878" max="6878" width="15.28515625" customWidth="1"/>
    <col min="6879" max="6879" width="12.42578125" customWidth="1"/>
    <col min="6880" max="6880" width="12.7109375" customWidth="1"/>
    <col min="6881" max="6881" width="10.140625" customWidth="1"/>
    <col min="6882" max="6882" width="10.5703125" bestFit="1" customWidth="1"/>
    <col min="6883" max="6883" width="9.28515625" bestFit="1" customWidth="1"/>
    <col min="6887" max="6887" width="10.5703125" bestFit="1" customWidth="1"/>
    <col min="6889" max="6889" width="10.7109375" customWidth="1"/>
    <col min="6890" max="6891" width="9.5703125" bestFit="1" customWidth="1"/>
    <col min="6892" max="6892" width="11" customWidth="1"/>
    <col min="6893" max="6894" width="10.28515625" bestFit="1" customWidth="1"/>
    <col min="6900" max="6900" width="9.85546875" customWidth="1"/>
    <col min="6901" max="6902" width="11.5703125" bestFit="1" customWidth="1"/>
    <col min="7133" max="7133" width="18.7109375" customWidth="1"/>
    <col min="7134" max="7134" width="15.28515625" customWidth="1"/>
    <col min="7135" max="7135" width="12.42578125" customWidth="1"/>
    <col min="7136" max="7136" width="12.7109375" customWidth="1"/>
    <col min="7137" max="7137" width="10.140625" customWidth="1"/>
    <col min="7138" max="7138" width="10.5703125" bestFit="1" customWidth="1"/>
    <col min="7139" max="7139" width="9.28515625" bestFit="1" customWidth="1"/>
    <col min="7143" max="7143" width="10.5703125" bestFit="1" customWidth="1"/>
    <col min="7145" max="7145" width="10.7109375" customWidth="1"/>
    <col min="7146" max="7147" width="9.5703125" bestFit="1" customWidth="1"/>
    <col min="7148" max="7148" width="11" customWidth="1"/>
    <col min="7149" max="7150" width="10.28515625" bestFit="1" customWidth="1"/>
    <col min="7156" max="7156" width="9.85546875" customWidth="1"/>
    <col min="7157" max="7158" width="11.5703125" bestFit="1" customWidth="1"/>
    <col min="7389" max="7389" width="18.7109375" customWidth="1"/>
    <col min="7390" max="7390" width="15.28515625" customWidth="1"/>
    <col min="7391" max="7391" width="12.42578125" customWidth="1"/>
    <col min="7392" max="7392" width="12.7109375" customWidth="1"/>
    <col min="7393" max="7393" width="10.140625" customWidth="1"/>
    <col min="7394" max="7394" width="10.5703125" bestFit="1" customWidth="1"/>
    <col min="7395" max="7395" width="9.28515625" bestFit="1" customWidth="1"/>
    <col min="7399" max="7399" width="10.5703125" bestFit="1" customWidth="1"/>
    <col min="7401" max="7401" width="10.7109375" customWidth="1"/>
    <col min="7402" max="7403" width="9.5703125" bestFit="1" customWidth="1"/>
    <col min="7404" max="7404" width="11" customWidth="1"/>
    <col min="7405" max="7406" width="10.28515625" bestFit="1" customWidth="1"/>
    <col min="7412" max="7412" width="9.85546875" customWidth="1"/>
    <col min="7413" max="7414" width="11.5703125" bestFit="1" customWidth="1"/>
    <col min="7645" max="7645" width="18.7109375" customWidth="1"/>
    <col min="7646" max="7646" width="15.28515625" customWidth="1"/>
    <col min="7647" max="7647" width="12.42578125" customWidth="1"/>
    <col min="7648" max="7648" width="12.7109375" customWidth="1"/>
    <col min="7649" max="7649" width="10.140625" customWidth="1"/>
    <col min="7650" max="7650" width="10.5703125" bestFit="1" customWidth="1"/>
    <col min="7651" max="7651" width="9.28515625" bestFit="1" customWidth="1"/>
    <col min="7655" max="7655" width="10.5703125" bestFit="1" customWidth="1"/>
    <col min="7657" max="7657" width="10.7109375" customWidth="1"/>
    <col min="7658" max="7659" width="9.5703125" bestFit="1" customWidth="1"/>
    <col min="7660" max="7660" width="11" customWidth="1"/>
    <col min="7661" max="7662" width="10.28515625" bestFit="1" customWidth="1"/>
    <col min="7668" max="7668" width="9.85546875" customWidth="1"/>
    <col min="7669" max="7670" width="11.5703125" bestFit="1" customWidth="1"/>
    <col min="7901" max="7901" width="18.7109375" customWidth="1"/>
    <col min="7902" max="7902" width="15.28515625" customWidth="1"/>
    <col min="7903" max="7903" width="12.42578125" customWidth="1"/>
    <col min="7904" max="7904" width="12.7109375" customWidth="1"/>
    <col min="7905" max="7905" width="10.140625" customWidth="1"/>
    <col min="7906" max="7906" width="10.5703125" bestFit="1" customWidth="1"/>
    <col min="7907" max="7907" width="9.28515625" bestFit="1" customWidth="1"/>
    <col min="7911" max="7911" width="10.5703125" bestFit="1" customWidth="1"/>
    <col min="7913" max="7913" width="10.7109375" customWidth="1"/>
    <col min="7914" max="7915" width="9.5703125" bestFit="1" customWidth="1"/>
    <col min="7916" max="7916" width="11" customWidth="1"/>
    <col min="7917" max="7918" width="10.28515625" bestFit="1" customWidth="1"/>
    <col min="7924" max="7924" width="9.85546875" customWidth="1"/>
    <col min="7925" max="7926" width="11.5703125" bestFit="1" customWidth="1"/>
    <col min="8157" max="8157" width="18.7109375" customWidth="1"/>
    <col min="8158" max="8158" width="15.28515625" customWidth="1"/>
    <col min="8159" max="8159" width="12.42578125" customWidth="1"/>
    <col min="8160" max="8160" width="12.7109375" customWidth="1"/>
    <col min="8161" max="8161" width="10.140625" customWidth="1"/>
    <col min="8162" max="8162" width="10.5703125" bestFit="1" customWidth="1"/>
    <col min="8163" max="8163" width="9.28515625" bestFit="1" customWidth="1"/>
    <col min="8167" max="8167" width="10.5703125" bestFit="1" customWidth="1"/>
    <col min="8169" max="8169" width="10.7109375" customWidth="1"/>
    <col min="8170" max="8171" width="9.5703125" bestFit="1" customWidth="1"/>
    <col min="8172" max="8172" width="11" customWidth="1"/>
    <col min="8173" max="8174" width="10.28515625" bestFit="1" customWidth="1"/>
    <col min="8180" max="8180" width="9.85546875" customWidth="1"/>
    <col min="8181" max="8182" width="11.5703125" bestFit="1" customWidth="1"/>
    <col min="8413" max="8413" width="18.7109375" customWidth="1"/>
    <col min="8414" max="8414" width="15.28515625" customWidth="1"/>
    <col min="8415" max="8415" width="12.42578125" customWidth="1"/>
    <col min="8416" max="8416" width="12.7109375" customWidth="1"/>
    <col min="8417" max="8417" width="10.140625" customWidth="1"/>
    <col min="8418" max="8418" width="10.5703125" bestFit="1" customWidth="1"/>
    <col min="8419" max="8419" width="9.28515625" bestFit="1" customWidth="1"/>
    <col min="8423" max="8423" width="10.5703125" bestFit="1" customWidth="1"/>
    <col min="8425" max="8425" width="10.7109375" customWidth="1"/>
    <col min="8426" max="8427" width="9.5703125" bestFit="1" customWidth="1"/>
    <col min="8428" max="8428" width="11" customWidth="1"/>
    <col min="8429" max="8430" width="10.28515625" bestFit="1" customWidth="1"/>
    <col min="8436" max="8436" width="9.85546875" customWidth="1"/>
    <col min="8437" max="8438" width="11.5703125" bestFit="1" customWidth="1"/>
    <col min="8669" max="8669" width="18.7109375" customWidth="1"/>
    <col min="8670" max="8670" width="15.28515625" customWidth="1"/>
    <col min="8671" max="8671" width="12.42578125" customWidth="1"/>
    <col min="8672" max="8672" width="12.7109375" customWidth="1"/>
    <col min="8673" max="8673" width="10.140625" customWidth="1"/>
    <col min="8674" max="8674" width="10.5703125" bestFit="1" customWidth="1"/>
    <col min="8675" max="8675" width="9.28515625" bestFit="1" customWidth="1"/>
    <col min="8679" max="8679" width="10.5703125" bestFit="1" customWidth="1"/>
    <col min="8681" max="8681" width="10.7109375" customWidth="1"/>
    <col min="8682" max="8683" width="9.5703125" bestFit="1" customWidth="1"/>
    <col min="8684" max="8684" width="11" customWidth="1"/>
    <col min="8685" max="8686" width="10.28515625" bestFit="1" customWidth="1"/>
    <col min="8692" max="8692" width="9.85546875" customWidth="1"/>
    <col min="8693" max="8694" width="11.5703125" bestFit="1" customWidth="1"/>
    <col min="8925" max="8925" width="18.7109375" customWidth="1"/>
    <col min="8926" max="8926" width="15.28515625" customWidth="1"/>
    <col min="8927" max="8927" width="12.42578125" customWidth="1"/>
    <col min="8928" max="8928" width="12.7109375" customWidth="1"/>
    <col min="8929" max="8929" width="10.140625" customWidth="1"/>
    <col min="8930" max="8930" width="10.5703125" bestFit="1" customWidth="1"/>
    <col min="8931" max="8931" width="9.28515625" bestFit="1" customWidth="1"/>
    <col min="8935" max="8935" width="10.5703125" bestFit="1" customWidth="1"/>
    <col min="8937" max="8937" width="10.7109375" customWidth="1"/>
    <col min="8938" max="8939" width="9.5703125" bestFit="1" customWidth="1"/>
    <col min="8940" max="8940" width="11" customWidth="1"/>
    <col min="8941" max="8942" width="10.28515625" bestFit="1" customWidth="1"/>
    <col min="8948" max="8948" width="9.85546875" customWidth="1"/>
    <col min="8949" max="8950" width="11.5703125" bestFit="1" customWidth="1"/>
    <col min="9181" max="9181" width="18.7109375" customWidth="1"/>
    <col min="9182" max="9182" width="15.28515625" customWidth="1"/>
    <col min="9183" max="9183" width="12.42578125" customWidth="1"/>
    <col min="9184" max="9184" width="12.7109375" customWidth="1"/>
    <col min="9185" max="9185" width="10.140625" customWidth="1"/>
    <col min="9186" max="9186" width="10.5703125" bestFit="1" customWidth="1"/>
    <col min="9187" max="9187" width="9.28515625" bestFit="1" customWidth="1"/>
    <col min="9191" max="9191" width="10.5703125" bestFit="1" customWidth="1"/>
    <col min="9193" max="9193" width="10.7109375" customWidth="1"/>
    <col min="9194" max="9195" width="9.5703125" bestFit="1" customWidth="1"/>
    <col min="9196" max="9196" width="11" customWidth="1"/>
    <col min="9197" max="9198" width="10.28515625" bestFit="1" customWidth="1"/>
    <col min="9204" max="9204" width="9.85546875" customWidth="1"/>
    <col min="9205" max="9206" width="11.5703125" bestFit="1" customWidth="1"/>
    <col min="9437" max="9437" width="18.7109375" customWidth="1"/>
    <col min="9438" max="9438" width="15.28515625" customWidth="1"/>
    <col min="9439" max="9439" width="12.42578125" customWidth="1"/>
    <col min="9440" max="9440" width="12.7109375" customWidth="1"/>
    <col min="9441" max="9441" width="10.140625" customWidth="1"/>
    <col min="9442" max="9442" width="10.5703125" bestFit="1" customWidth="1"/>
    <col min="9443" max="9443" width="9.28515625" bestFit="1" customWidth="1"/>
    <col min="9447" max="9447" width="10.5703125" bestFit="1" customWidth="1"/>
    <col min="9449" max="9449" width="10.7109375" customWidth="1"/>
    <col min="9450" max="9451" width="9.5703125" bestFit="1" customWidth="1"/>
    <col min="9452" max="9452" width="11" customWidth="1"/>
    <col min="9453" max="9454" width="10.28515625" bestFit="1" customWidth="1"/>
    <col min="9460" max="9460" width="9.85546875" customWidth="1"/>
    <col min="9461" max="9462" width="11.5703125" bestFit="1" customWidth="1"/>
    <col min="9693" max="9693" width="18.7109375" customWidth="1"/>
    <col min="9694" max="9694" width="15.28515625" customWidth="1"/>
    <col min="9695" max="9695" width="12.42578125" customWidth="1"/>
    <col min="9696" max="9696" width="12.7109375" customWidth="1"/>
    <col min="9697" max="9697" width="10.140625" customWidth="1"/>
    <col min="9698" max="9698" width="10.5703125" bestFit="1" customWidth="1"/>
    <col min="9699" max="9699" width="9.28515625" bestFit="1" customWidth="1"/>
    <col min="9703" max="9703" width="10.5703125" bestFit="1" customWidth="1"/>
    <col min="9705" max="9705" width="10.7109375" customWidth="1"/>
    <col min="9706" max="9707" width="9.5703125" bestFit="1" customWidth="1"/>
    <col min="9708" max="9708" width="11" customWidth="1"/>
    <col min="9709" max="9710" width="10.28515625" bestFit="1" customWidth="1"/>
    <col min="9716" max="9716" width="9.85546875" customWidth="1"/>
    <col min="9717" max="9718" width="11.5703125" bestFit="1" customWidth="1"/>
    <col min="9949" max="9949" width="18.7109375" customWidth="1"/>
    <col min="9950" max="9950" width="15.28515625" customWidth="1"/>
    <col min="9951" max="9951" width="12.42578125" customWidth="1"/>
    <col min="9952" max="9952" width="12.7109375" customWidth="1"/>
    <col min="9953" max="9953" width="10.140625" customWidth="1"/>
    <col min="9954" max="9954" width="10.5703125" bestFit="1" customWidth="1"/>
    <col min="9955" max="9955" width="9.28515625" bestFit="1" customWidth="1"/>
    <col min="9959" max="9959" width="10.5703125" bestFit="1" customWidth="1"/>
    <col min="9961" max="9961" width="10.7109375" customWidth="1"/>
    <col min="9962" max="9963" width="9.5703125" bestFit="1" customWidth="1"/>
    <col min="9964" max="9964" width="11" customWidth="1"/>
    <col min="9965" max="9966" width="10.28515625" bestFit="1" customWidth="1"/>
    <col min="9972" max="9972" width="9.85546875" customWidth="1"/>
    <col min="9973" max="9974" width="11.5703125" bestFit="1" customWidth="1"/>
    <col min="10205" max="10205" width="18.7109375" customWidth="1"/>
    <col min="10206" max="10206" width="15.28515625" customWidth="1"/>
    <col min="10207" max="10207" width="12.42578125" customWidth="1"/>
    <col min="10208" max="10208" width="12.7109375" customWidth="1"/>
    <col min="10209" max="10209" width="10.140625" customWidth="1"/>
    <col min="10210" max="10210" width="10.5703125" bestFit="1" customWidth="1"/>
    <col min="10211" max="10211" width="9.28515625" bestFit="1" customWidth="1"/>
    <col min="10215" max="10215" width="10.5703125" bestFit="1" customWidth="1"/>
    <col min="10217" max="10217" width="10.7109375" customWidth="1"/>
    <col min="10218" max="10219" width="9.5703125" bestFit="1" customWidth="1"/>
    <col min="10220" max="10220" width="11" customWidth="1"/>
    <col min="10221" max="10222" width="10.28515625" bestFit="1" customWidth="1"/>
    <col min="10228" max="10228" width="9.85546875" customWidth="1"/>
    <col min="10229" max="10230" width="11.5703125" bestFit="1" customWidth="1"/>
    <col min="10461" max="10461" width="18.7109375" customWidth="1"/>
    <col min="10462" max="10462" width="15.28515625" customWidth="1"/>
    <col min="10463" max="10463" width="12.42578125" customWidth="1"/>
    <col min="10464" max="10464" width="12.7109375" customWidth="1"/>
    <col min="10465" max="10465" width="10.140625" customWidth="1"/>
    <col min="10466" max="10466" width="10.5703125" bestFit="1" customWidth="1"/>
    <col min="10467" max="10467" width="9.28515625" bestFit="1" customWidth="1"/>
    <col min="10471" max="10471" width="10.5703125" bestFit="1" customWidth="1"/>
    <col min="10473" max="10473" width="10.7109375" customWidth="1"/>
    <col min="10474" max="10475" width="9.5703125" bestFit="1" customWidth="1"/>
    <col min="10476" max="10476" width="11" customWidth="1"/>
    <col min="10477" max="10478" width="10.28515625" bestFit="1" customWidth="1"/>
    <col min="10484" max="10484" width="9.85546875" customWidth="1"/>
    <col min="10485" max="10486" width="11.5703125" bestFit="1" customWidth="1"/>
    <col min="10717" max="10717" width="18.7109375" customWidth="1"/>
    <col min="10718" max="10718" width="15.28515625" customWidth="1"/>
    <col min="10719" max="10719" width="12.42578125" customWidth="1"/>
    <col min="10720" max="10720" width="12.7109375" customWidth="1"/>
    <col min="10721" max="10721" width="10.140625" customWidth="1"/>
    <col min="10722" max="10722" width="10.5703125" bestFit="1" customWidth="1"/>
    <col min="10723" max="10723" width="9.28515625" bestFit="1" customWidth="1"/>
    <col min="10727" max="10727" width="10.5703125" bestFit="1" customWidth="1"/>
    <col min="10729" max="10729" width="10.7109375" customWidth="1"/>
    <col min="10730" max="10731" width="9.5703125" bestFit="1" customWidth="1"/>
    <col min="10732" max="10732" width="11" customWidth="1"/>
    <col min="10733" max="10734" width="10.28515625" bestFit="1" customWidth="1"/>
    <col min="10740" max="10740" width="9.85546875" customWidth="1"/>
    <col min="10741" max="10742" width="11.5703125" bestFit="1" customWidth="1"/>
    <col min="10973" max="10973" width="18.7109375" customWidth="1"/>
    <col min="10974" max="10974" width="15.28515625" customWidth="1"/>
    <col min="10975" max="10975" width="12.42578125" customWidth="1"/>
    <col min="10976" max="10976" width="12.7109375" customWidth="1"/>
    <col min="10977" max="10977" width="10.140625" customWidth="1"/>
    <col min="10978" max="10978" width="10.5703125" bestFit="1" customWidth="1"/>
    <col min="10979" max="10979" width="9.28515625" bestFit="1" customWidth="1"/>
    <col min="10983" max="10983" width="10.5703125" bestFit="1" customWidth="1"/>
    <col min="10985" max="10985" width="10.7109375" customWidth="1"/>
    <col min="10986" max="10987" width="9.5703125" bestFit="1" customWidth="1"/>
    <col min="10988" max="10988" width="11" customWidth="1"/>
    <col min="10989" max="10990" width="10.28515625" bestFit="1" customWidth="1"/>
    <col min="10996" max="10996" width="9.85546875" customWidth="1"/>
    <col min="10997" max="10998" width="11.5703125" bestFit="1" customWidth="1"/>
    <col min="11229" max="11229" width="18.7109375" customWidth="1"/>
    <col min="11230" max="11230" width="15.28515625" customWidth="1"/>
    <col min="11231" max="11231" width="12.42578125" customWidth="1"/>
    <col min="11232" max="11232" width="12.7109375" customWidth="1"/>
    <col min="11233" max="11233" width="10.140625" customWidth="1"/>
    <col min="11234" max="11234" width="10.5703125" bestFit="1" customWidth="1"/>
    <col min="11235" max="11235" width="9.28515625" bestFit="1" customWidth="1"/>
    <col min="11239" max="11239" width="10.5703125" bestFit="1" customWidth="1"/>
    <col min="11241" max="11241" width="10.7109375" customWidth="1"/>
    <col min="11242" max="11243" width="9.5703125" bestFit="1" customWidth="1"/>
    <col min="11244" max="11244" width="11" customWidth="1"/>
    <col min="11245" max="11246" width="10.28515625" bestFit="1" customWidth="1"/>
    <col min="11252" max="11252" width="9.85546875" customWidth="1"/>
    <col min="11253" max="11254" width="11.5703125" bestFit="1" customWidth="1"/>
    <col min="11485" max="11485" width="18.7109375" customWidth="1"/>
    <col min="11486" max="11486" width="15.28515625" customWidth="1"/>
    <col min="11487" max="11487" width="12.42578125" customWidth="1"/>
    <col min="11488" max="11488" width="12.7109375" customWidth="1"/>
    <col min="11489" max="11489" width="10.140625" customWidth="1"/>
    <col min="11490" max="11490" width="10.5703125" bestFit="1" customWidth="1"/>
    <col min="11491" max="11491" width="9.28515625" bestFit="1" customWidth="1"/>
    <col min="11495" max="11495" width="10.5703125" bestFit="1" customWidth="1"/>
    <col min="11497" max="11497" width="10.7109375" customWidth="1"/>
    <col min="11498" max="11499" width="9.5703125" bestFit="1" customWidth="1"/>
    <col min="11500" max="11500" width="11" customWidth="1"/>
    <col min="11501" max="11502" width="10.28515625" bestFit="1" customWidth="1"/>
    <col min="11508" max="11508" width="9.85546875" customWidth="1"/>
    <col min="11509" max="11510" width="11.5703125" bestFit="1" customWidth="1"/>
    <col min="11741" max="11741" width="18.7109375" customWidth="1"/>
    <col min="11742" max="11742" width="15.28515625" customWidth="1"/>
    <col min="11743" max="11743" width="12.42578125" customWidth="1"/>
    <col min="11744" max="11744" width="12.7109375" customWidth="1"/>
    <col min="11745" max="11745" width="10.140625" customWidth="1"/>
    <col min="11746" max="11746" width="10.5703125" bestFit="1" customWidth="1"/>
    <col min="11747" max="11747" width="9.28515625" bestFit="1" customWidth="1"/>
    <col min="11751" max="11751" width="10.5703125" bestFit="1" customWidth="1"/>
    <col min="11753" max="11753" width="10.7109375" customWidth="1"/>
    <col min="11754" max="11755" width="9.5703125" bestFit="1" customWidth="1"/>
    <col min="11756" max="11756" width="11" customWidth="1"/>
    <col min="11757" max="11758" width="10.28515625" bestFit="1" customWidth="1"/>
    <col min="11764" max="11764" width="9.85546875" customWidth="1"/>
    <col min="11765" max="11766" width="11.5703125" bestFit="1" customWidth="1"/>
    <col min="11997" max="11997" width="18.7109375" customWidth="1"/>
    <col min="11998" max="11998" width="15.28515625" customWidth="1"/>
    <col min="11999" max="11999" width="12.42578125" customWidth="1"/>
    <col min="12000" max="12000" width="12.7109375" customWidth="1"/>
    <col min="12001" max="12001" width="10.140625" customWidth="1"/>
    <col min="12002" max="12002" width="10.5703125" bestFit="1" customWidth="1"/>
    <col min="12003" max="12003" width="9.28515625" bestFit="1" customWidth="1"/>
    <col min="12007" max="12007" width="10.5703125" bestFit="1" customWidth="1"/>
    <col min="12009" max="12009" width="10.7109375" customWidth="1"/>
    <col min="12010" max="12011" width="9.5703125" bestFit="1" customWidth="1"/>
    <col min="12012" max="12012" width="11" customWidth="1"/>
    <col min="12013" max="12014" width="10.28515625" bestFit="1" customWidth="1"/>
    <col min="12020" max="12020" width="9.85546875" customWidth="1"/>
    <col min="12021" max="12022" width="11.5703125" bestFit="1" customWidth="1"/>
    <col min="12253" max="12253" width="18.7109375" customWidth="1"/>
    <col min="12254" max="12254" width="15.28515625" customWidth="1"/>
    <col min="12255" max="12255" width="12.42578125" customWidth="1"/>
    <col min="12256" max="12256" width="12.7109375" customWidth="1"/>
    <col min="12257" max="12257" width="10.140625" customWidth="1"/>
    <col min="12258" max="12258" width="10.5703125" bestFit="1" customWidth="1"/>
    <col min="12259" max="12259" width="9.28515625" bestFit="1" customWidth="1"/>
    <col min="12263" max="12263" width="10.5703125" bestFit="1" customWidth="1"/>
    <col min="12265" max="12265" width="10.7109375" customWidth="1"/>
    <col min="12266" max="12267" width="9.5703125" bestFit="1" customWidth="1"/>
    <col min="12268" max="12268" width="11" customWidth="1"/>
    <col min="12269" max="12270" width="10.28515625" bestFit="1" customWidth="1"/>
    <col min="12276" max="12276" width="9.85546875" customWidth="1"/>
    <col min="12277" max="12278" width="11.5703125" bestFit="1" customWidth="1"/>
    <col min="12509" max="12509" width="18.7109375" customWidth="1"/>
    <col min="12510" max="12510" width="15.28515625" customWidth="1"/>
    <col min="12511" max="12511" width="12.42578125" customWidth="1"/>
    <col min="12512" max="12512" width="12.7109375" customWidth="1"/>
    <col min="12513" max="12513" width="10.140625" customWidth="1"/>
    <col min="12514" max="12514" width="10.5703125" bestFit="1" customWidth="1"/>
    <col min="12515" max="12515" width="9.28515625" bestFit="1" customWidth="1"/>
    <col min="12519" max="12519" width="10.5703125" bestFit="1" customWidth="1"/>
    <col min="12521" max="12521" width="10.7109375" customWidth="1"/>
    <col min="12522" max="12523" width="9.5703125" bestFit="1" customWidth="1"/>
    <col min="12524" max="12524" width="11" customWidth="1"/>
    <col min="12525" max="12526" width="10.28515625" bestFit="1" customWidth="1"/>
    <col min="12532" max="12532" width="9.85546875" customWidth="1"/>
    <col min="12533" max="12534" width="11.5703125" bestFit="1" customWidth="1"/>
    <col min="12765" max="12765" width="18.7109375" customWidth="1"/>
    <col min="12766" max="12766" width="15.28515625" customWidth="1"/>
    <col min="12767" max="12767" width="12.42578125" customWidth="1"/>
    <col min="12768" max="12768" width="12.7109375" customWidth="1"/>
    <col min="12769" max="12769" width="10.140625" customWidth="1"/>
    <col min="12770" max="12770" width="10.5703125" bestFit="1" customWidth="1"/>
    <col min="12771" max="12771" width="9.28515625" bestFit="1" customWidth="1"/>
    <col min="12775" max="12775" width="10.5703125" bestFit="1" customWidth="1"/>
    <col min="12777" max="12777" width="10.7109375" customWidth="1"/>
    <col min="12778" max="12779" width="9.5703125" bestFit="1" customWidth="1"/>
    <col min="12780" max="12780" width="11" customWidth="1"/>
    <col min="12781" max="12782" width="10.28515625" bestFit="1" customWidth="1"/>
    <col min="12788" max="12788" width="9.85546875" customWidth="1"/>
    <col min="12789" max="12790" width="11.5703125" bestFit="1" customWidth="1"/>
    <col min="13021" max="13021" width="18.7109375" customWidth="1"/>
    <col min="13022" max="13022" width="15.28515625" customWidth="1"/>
    <col min="13023" max="13023" width="12.42578125" customWidth="1"/>
    <col min="13024" max="13024" width="12.7109375" customWidth="1"/>
    <col min="13025" max="13025" width="10.140625" customWidth="1"/>
    <col min="13026" max="13026" width="10.5703125" bestFit="1" customWidth="1"/>
    <col min="13027" max="13027" width="9.28515625" bestFit="1" customWidth="1"/>
    <col min="13031" max="13031" width="10.5703125" bestFit="1" customWidth="1"/>
    <col min="13033" max="13033" width="10.7109375" customWidth="1"/>
    <col min="13034" max="13035" width="9.5703125" bestFit="1" customWidth="1"/>
    <col min="13036" max="13036" width="11" customWidth="1"/>
    <col min="13037" max="13038" width="10.28515625" bestFit="1" customWidth="1"/>
    <col min="13044" max="13044" width="9.85546875" customWidth="1"/>
    <col min="13045" max="13046" width="11.5703125" bestFit="1" customWidth="1"/>
    <col min="13277" max="13277" width="18.7109375" customWidth="1"/>
    <col min="13278" max="13278" width="15.28515625" customWidth="1"/>
    <col min="13279" max="13279" width="12.42578125" customWidth="1"/>
    <col min="13280" max="13280" width="12.7109375" customWidth="1"/>
    <col min="13281" max="13281" width="10.140625" customWidth="1"/>
    <col min="13282" max="13282" width="10.5703125" bestFit="1" customWidth="1"/>
    <col min="13283" max="13283" width="9.28515625" bestFit="1" customWidth="1"/>
    <col min="13287" max="13287" width="10.5703125" bestFit="1" customWidth="1"/>
    <col min="13289" max="13289" width="10.7109375" customWidth="1"/>
    <col min="13290" max="13291" width="9.5703125" bestFit="1" customWidth="1"/>
    <col min="13292" max="13292" width="11" customWidth="1"/>
    <col min="13293" max="13294" width="10.28515625" bestFit="1" customWidth="1"/>
    <col min="13300" max="13300" width="9.85546875" customWidth="1"/>
    <col min="13301" max="13302" width="11.5703125" bestFit="1" customWidth="1"/>
    <col min="13533" max="13533" width="18.7109375" customWidth="1"/>
    <col min="13534" max="13534" width="15.28515625" customWidth="1"/>
    <col min="13535" max="13535" width="12.42578125" customWidth="1"/>
    <col min="13536" max="13536" width="12.7109375" customWidth="1"/>
    <col min="13537" max="13537" width="10.140625" customWidth="1"/>
    <col min="13538" max="13538" width="10.5703125" bestFit="1" customWidth="1"/>
    <col min="13539" max="13539" width="9.28515625" bestFit="1" customWidth="1"/>
    <col min="13543" max="13543" width="10.5703125" bestFit="1" customWidth="1"/>
    <col min="13545" max="13545" width="10.7109375" customWidth="1"/>
    <col min="13546" max="13547" width="9.5703125" bestFit="1" customWidth="1"/>
    <col min="13548" max="13548" width="11" customWidth="1"/>
    <col min="13549" max="13550" width="10.28515625" bestFit="1" customWidth="1"/>
    <col min="13556" max="13556" width="9.85546875" customWidth="1"/>
    <col min="13557" max="13558" width="11.5703125" bestFit="1" customWidth="1"/>
    <col min="13789" max="13789" width="18.7109375" customWidth="1"/>
    <col min="13790" max="13790" width="15.28515625" customWidth="1"/>
    <col min="13791" max="13791" width="12.42578125" customWidth="1"/>
    <col min="13792" max="13792" width="12.7109375" customWidth="1"/>
    <col min="13793" max="13793" width="10.140625" customWidth="1"/>
    <col min="13794" max="13794" width="10.5703125" bestFit="1" customWidth="1"/>
    <col min="13795" max="13795" width="9.28515625" bestFit="1" customWidth="1"/>
    <col min="13799" max="13799" width="10.5703125" bestFit="1" customWidth="1"/>
    <col min="13801" max="13801" width="10.7109375" customWidth="1"/>
    <col min="13802" max="13803" width="9.5703125" bestFit="1" customWidth="1"/>
    <col min="13804" max="13804" width="11" customWidth="1"/>
    <col min="13805" max="13806" width="10.28515625" bestFit="1" customWidth="1"/>
    <col min="13812" max="13812" width="9.85546875" customWidth="1"/>
    <col min="13813" max="13814" width="11.5703125" bestFit="1" customWidth="1"/>
    <col min="14045" max="14045" width="18.7109375" customWidth="1"/>
    <col min="14046" max="14046" width="15.28515625" customWidth="1"/>
    <col min="14047" max="14047" width="12.42578125" customWidth="1"/>
    <col min="14048" max="14048" width="12.7109375" customWidth="1"/>
    <col min="14049" max="14049" width="10.140625" customWidth="1"/>
    <col min="14050" max="14050" width="10.5703125" bestFit="1" customWidth="1"/>
    <col min="14051" max="14051" width="9.28515625" bestFit="1" customWidth="1"/>
    <col min="14055" max="14055" width="10.5703125" bestFit="1" customWidth="1"/>
    <col min="14057" max="14057" width="10.7109375" customWidth="1"/>
    <col min="14058" max="14059" width="9.5703125" bestFit="1" customWidth="1"/>
    <col min="14060" max="14060" width="11" customWidth="1"/>
    <col min="14061" max="14062" width="10.28515625" bestFit="1" customWidth="1"/>
    <col min="14068" max="14068" width="9.85546875" customWidth="1"/>
    <col min="14069" max="14070" width="11.5703125" bestFit="1" customWidth="1"/>
    <col min="14301" max="14301" width="18.7109375" customWidth="1"/>
    <col min="14302" max="14302" width="15.28515625" customWidth="1"/>
    <col min="14303" max="14303" width="12.42578125" customWidth="1"/>
    <col min="14304" max="14304" width="12.7109375" customWidth="1"/>
    <col min="14305" max="14305" width="10.140625" customWidth="1"/>
    <col min="14306" max="14306" width="10.5703125" bestFit="1" customWidth="1"/>
    <col min="14307" max="14307" width="9.28515625" bestFit="1" customWidth="1"/>
    <col min="14311" max="14311" width="10.5703125" bestFit="1" customWidth="1"/>
    <col min="14313" max="14313" width="10.7109375" customWidth="1"/>
    <col min="14314" max="14315" width="9.5703125" bestFit="1" customWidth="1"/>
    <col min="14316" max="14316" width="11" customWidth="1"/>
    <col min="14317" max="14318" width="10.28515625" bestFit="1" customWidth="1"/>
    <col min="14324" max="14324" width="9.85546875" customWidth="1"/>
    <col min="14325" max="14326" width="11.5703125" bestFit="1" customWidth="1"/>
    <col min="14557" max="14557" width="18.7109375" customWidth="1"/>
    <col min="14558" max="14558" width="15.28515625" customWidth="1"/>
    <col min="14559" max="14559" width="12.42578125" customWidth="1"/>
    <col min="14560" max="14560" width="12.7109375" customWidth="1"/>
    <col min="14561" max="14561" width="10.140625" customWidth="1"/>
    <col min="14562" max="14562" width="10.5703125" bestFit="1" customWidth="1"/>
    <col min="14563" max="14563" width="9.28515625" bestFit="1" customWidth="1"/>
    <col min="14567" max="14567" width="10.5703125" bestFit="1" customWidth="1"/>
    <col min="14569" max="14569" width="10.7109375" customWidth="1"/>
    <col min="14570" max="14571" width="9.5703125" bestFit="1" customWidth="1"/>
    <col min="14572" max="14572" width="11" customWidth="1"/>
    <col min="14573" max="14574" width="10.28515625" bestFit="1" customWidth="1"/>
    <col min="14580" max="14580" width="9.85546875" customWidth="1"/>
    <col min="14581" max="14582" width="11.5703125" bestFit="1" customWidth="1"/>
    <col min="14813" max="14813" width="18.7109375" customWidth="1"/>
    <col min="14814" max="14814" width="15.28515625" customWidth="1"/>
    <col min="14815" max="14815" width="12.42578125" customWidth="1"/>
    <col min="14816" max="14816" width="12.7109375" customWidth="1"/>
    <col min="14817" max="14817" width="10.140625" customWidth="1"/>
    <col min="14818" max="14818" width="10.5703125" bestFit="1" customWidth="1"/>
    <col min="14819" max="14819" width="9.28515625" bestFit="1" customWidth="1"/>
    <col min="14823" max="14823" width="10.5703125" bestFit="1" customWidth="1"/>
    <col min="14825" max="14825" width="10.7109375" customWidth="1"/>
    <col min="14826" max="14827" width="9.5703125" bestFit="1" customWidth="1"/>
    <col min="14828" max="14828" width="11" customWidth="1"/>
    <col min="14829" max="14830" width="10.28515625" bestFit="1" customWidth="1"/>
    <col min="14836" max="14836" width="9.85546875" customWidth="1"/>
    <col min="14837" max="14838" width="11.5703125" bestFit="1" customWidth="1"/>
    <col min="15069" max="15069" width="18.7109375" customWidth="1"/>
    <col min="15070" max="15070" width="15.28515625" customWidth="1"/>
    <col min="15071" max="15071" width="12.42578125" customWidth="1"/>
    <col min="15072" max="15072" width="12.7109375" customWidth="1"/>
    <col min="15073" max="15073" width="10.140625" customWidth="1"/>
    <col min="15074" max="15074" width="10.5703125" bestFit="1" customWidth="1"/>
    <col min="15075" max="15075" width="9.28515625" bestFit="1" customWidth="1"/>
    <col min="15079" max="15079" width="10.5703125" bestFit="1" customWidth="1"/>
    <col min="15081" max="15081" width="10.7109375" customWidth="1"/>
    <col min="15082" max="15083" width="9.5703125" bestFit="1" customWidth="1"/>
    <col min="15084" max="15084" width="11" customWidth="1"/>
    <col min="15085" max="15086" width="10.28515625" bestFit="1" customWidth="1"/>
    <col min="15092" max="15092" width="9.85546875" customWidth="1"/>
    <col min="15093" max="15094" width="11.5703125" bestFit="1" customWidth="1"/>
    <col min="15325" max="15325" width="18.7109375" customWidth="1"/>
    <col min="15326" max="15326" width="15.28515625" customWidth="1"/>
    <col min="15327" max="15327" width="12.42578125" customWidth="1"/>
    <col min="15328" max="15328" width="12.7109375" customWidth="1"/>
    <col min="15329" max="15329" width="10.140625" customWidth="1"/>
    <col min="15330" max="15330" width="10.5703125" bestFit="1" customWidth="1"/>
    <col min="15331" max="15331" width="9.28515625" bestFit="1" customWidth="1"/>
    <col min="15335" max="15335" width="10.5703125" bestFit="1" customWidth="1"/>
    <col min="15337" max="15337" width="10.7109375" customWidth="1"/>
    <col min="15338" max="15339" width="9.5703125" bestFit="1" customWidth="1"/>
    <col min="15340" max="15340" width="11" customWidth="1"/>
    <col min="15341" max="15342" width="10.28515625" bestFit="1" customWidth="1"/>
    <col min="15348" max="15348" width="9.85546875" customWidth="1"/>
    <col min="15349" max="15350" width="11.5703125" bestFit="1" customWidth="1"/>
    <col min="15581" max="15581" width="18.7109375" customWidth="1"/>
    <col min="15582" max="15582" width="15.28515625" customWidth="1"/>
    <col min="15583" max="15583" width="12.42578125" customWidth="1"/>
    <col min="15584" max="15584" width="12.7109375" customWidth="1"/>
    <col min="15585" max="15585" width="10.140625" customWidth="1"/>
    <col min="15586" max="15586" width="10.5703125" bestFit="1" customWidth="1"/>
    <col min="15587" max="15587" width="9.28515625" bestFit="1" customWidth="1"/>
    <col min="15591" max="15591" width="10.5703125" bestFit="1" customWidth="1"/>
    <col min="15593" max="15593" width="10.7109375" customWidth="1"/>
    <col min="15594" max="15595" width="9.5703125" bestFit="1" customWidth="1"/>
    <col min="15596" max="15596" width="11" customWidth="1"/>
    <col min="15597" max="15598" width="10.28515625" bestFit="1" customWidth="1"/>
    <col min="15604" max="15604" width="9.85546875" customWidth="1"/>
    <col min="15605" max="15606" width="11.5703125" bestFit="1" customWidth="1"/>
    <col min="15837" max="15837" width="18.7109375" customWidth="1"/>
    <col min="15838" max="15838" width="15.28515625" customWidth="1"/>
    <col min="15839" max="15839" width="12.42578125" customWidth="1"/>
    <col min="15840" max="15840" width="12.7109375" customWidth="1"/>
    <col min="15841" max="15841" width="10.140625" customWidth="1"/>
    <col min="15842" max="15842" width="10.5703125" bestFit="1" customWidth="1"/>
    <col min="15843" max="15843" width="9.28515625" bestFit="1" customWidth="1"/>
    <col min="15847" max="15847" width="10.5703125" bestFit="1" customWidth="1"/>
    <col min="15849" max="15849" width="10.7109375" customWidth="1"/>
    <col min="15850" max="15851" width="9.5703125" bestFit="1" customWidth="1"/>
    <col min="15852" max="15852" width="11" customWidth="1"/>
    <col min="15853" max="15854" width="10.28515625" bestFit="1" customWidth="1"/>
    <col min="15860" max="15860" width="9.85546875" customWidth="1"/>
    <col min="15861" max="15862" width="11.5703125" bestFit="1" customWidth="1"/>
    <col min="16093" max="16093" width="18.7109375" customWidth="1"/>
    <col min="16094" max="16094" width="15.28515625" customWidth="1"/>
    <col min="16095" max="16095" width="12.42578125" customWidth="1"/>
    <col min="16096" max="16096" width="12.7109375" customWidth="1"/>
    <col min="16097" max="16097" width="10.140625" customWidth="1"/>
    <col min="16098" max="16098" width="10.5703125" bestFit="1" customWidth="1"/>
    <col min="16099" max="16099" width="9.28515625" bestFit="1" customWidth="1"/>
    <col min="16103" max="16103" width="10.5703125" bestFit="1" customWidth="1"/>
    <col min="16105" max="16105" width="10.7109375" customWidth="1"/>
    <col min="16106" max="16107" width="9.5703125" bestFit="1" customWidth="1"/>
    <col min="16108" max="16108" width="11" customWidth="1"/>
    <col min="16109" max="16110" width="10.28515625" bestFit="1" customWidth="1"/>
    <col min="16116" max="16116" width="9.85546875" customWidth="1"/>
    <col min="16117" max="16118" width="11.5703125" bestFit="1" customWidth="1"/>
  </cols>
  <sheetData>
    <row r="1" spans="2:14">
      <c r="B1" s="2"/>
      <c r="C1" s="3"/>
      <c r="D1" s="3"/>
    </row>
    <row r="4" spans="2:14">
      <c r="M4" s="47"/>
      <c r="N4" s="47"/>
    </row>
    <row r="6" spans="2:14" ht="50.25" customHeight="1"/>
    <row r="7" spans="2:14" ht="32.25" customHeight="1"/>
    <row r="8" spans="2:14" ht="24" customHeight="1"/>
    <row r="9" spans="2:14" ht="34.5" customHeight="1"/>
    <row r="14" spans="2:14">
      <c r="G14" s="7"/>
      <c r="H14" s="7"/>
      <c r="I14" s="7"/>
      <c r="J14" s="7"/>
      <c r="K14" s="7"/>
      <c r="L14" s="7"/>
    </row>
    <row r="17" spans="7:8">
      <c r="G17" s="5"/>
      <c r="H17" s="5"/>
    </row>
    <row r="18" spans="7:8">
      <c r="G18" s="5"/>
      <c r="H18"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4"/>
  <sheetViews>
    <sheetView topLeftCell="A30" workbookViewId="0">
      <selection activeCell="S74" sqref="S74"/>
    </sheetView>
  </sheetViews>
  <sheetFormatPr defaultRowHeight="15"/>
  <cols>
    <col min="1" max="1" width="15.7109375" customWidth="1"/>
    <col min="2" max="2" width="11.7109375" customWidth="1"/>
    <col min="3" max="13" width="9.5703125" customWidth="1"/>
    <col min="14" max="14" width="13.5703125" customWidth="1"/>
    <col min="15" max="15" width="5.85546875" customWidth="1"/>
    <col min="16" max="16" width="8.85546875" customWidth="1"/>
    <col min="17" max="19" width="15.140625" customWidth="1"/>
    <col min="20" max="20" width="8.85546875" customWidth="1"/>
  </cols>
  <sheetData>
    <row r="1" spans="1:14" hidden="1"/>
    <row r="2" spans="1:14" hidden="1"/>
    <row r="3" spans="1:14" hidden="1">
      <c r="K3" s="1">
        <v>41795600</v>
      </c>
    </row>
    <row r="4" spans="1:14" hidden="1"/>
    <row r="5" spans="1:14" hidden="1"/>
    <row r="6" spans="1:14" hidden="1"/>
    <row r="7" spans="1:14" hidden="1">
      <c r="N7">
        <v>1000</v>
      </c>
    </row>
    <row r="8" spans="1:14" hidden="1"/>
    <row r="9" spans="1:14" hidden="1">
      <c r="A9" t="s">
        <v>20</v>
      </c>
      <c r="B9" s="28">
        <f t="shared" ref="B9:G9" si="0">SUM(B10:B13)</f>
        <v>7887554.3474262841</v>
      </c>
      <c r="C9" s="28">
        <f t="shared" si="0"/>
        <v>7675301</v>
      </c>
      <c r="D9" s="28">
        <f t="shared" si="0"/>
        <v>9059147.6525737196</v>
      </c>
      <c r="E9" s="28">
        <f t="shared" si="0"/>
        <v>6868201</v>
      </c>
      <c r="F9" s="28">
        <f t="shared" si="0"/>
        <v>3899201</v>
      </c>
      <c r="G9" s="28">
        <f t="shared" si="0"/>
        <v>6406195</v>
      </c>
      <c r="H9" s="1">
        <f>SUM(B9:G9)</f>
        <v>41795600</v>
      </c>
      <c r="J9" s="1">
        <f>SUM(J10:J12)</f>
        <v>41795600.000000007</v>
      </c>
    </row>
    <row r="10" spans="1:14" hidden="1">
      <c r="A10" s="32">
        <v>150</v>
      </c>
      <c r="B10" s="28">
        <f>5770642+212658-304746.652573716</f>
        <v>5678553.3474262841</v>
      </c>
      <c r="C10" s="28">
        <f>5520762+212658</f>
        <v>5733420</v>
      </c>
      <c r="D10" s="31">
        <f>6471086+212658-77981.7291393019</f>
        <v>6605762.2708606981</v>
      </c>
      <c r="E10" s="28">
        <f>4899781+212658</f>
        <v>5112439</v>
      </c>
      <c r="F10" s="28">
        <f>2813180+212658</f>
        <v>3025838</v>
      </c>
      <c r="G10" s="28">
        <f>4626952+212655</f>
        <v>4839607</v>
      </c>
      <c r="H10" s="1">
        <f>SUM(B10:G10)</f>
        <v>30995619.618286982</v>
      </c>
      <c r="J10" s="1">
        <f>$K$3*H16</f>
        <v>30995619.618286982</v>
      </c>
      <c r="K10" s="1">
        <f>H10-J10</f>
        <v>0</v>
      </c>
      <c r="L10">
        <v>77981.729139301926</v>
      </c>
    </row>
    <row r="11" spans="1:14" hidden="1">
      <c r="A11" s="32" t="s">
        <v>47</v>
      </c>
      <c r="B11" s="28">
        <f>2171523-198795</f>
        <v>1972728</v>
      </c>
      <c r="C11" s="28">
        <f>1878137-198795</f>
        <v>1679342</v>
      </c>
      <c r="D11" s="31">
        <f>2388850-198795-23708.8026329763</f>
        <v>2166346.1973670237</v>
      </c>
      <c r="E11" s="28">
        <f>1727805-198795</f>
        <v>1529010</v>
      </c>
      <c r="F11" s="28">
        <f>935379-198795</f>
        <v>736584</v>
      </c>
      <c r="G11" s="28">
        <f>1538391-198796</f>
        <v>1339595</v>
      </c>
      <c r="H11" s="1">
        <f>SUM(B11:G11)</f>
        <v>9423605.1973670237</v>
      </c>
      <c r="J11" s="1">
        <f>$K$3*H17</f>
        <v>9423605.1973670237</v>
      </c>
      <c r="K11" s="1">
        <f>H11-J11</f>
        <v>0</v>
      </c>
      <c r="L11">
        <v>23708.802632976323</v>
      </c>
    </row>
    <row r="12" spans="1:14" hidden="1">
      <c r="A12" s="32">
        <v>670</v>
      </c>
      <c r="B12" s="28">
        <f>250135-13862</f>
        <v>236273</v>
      </c>
      <c r="C12" s="28">
        <f>276401-13862</f>
        <v>262539</v>
      </c>
      <c r="D12" s="31">
        <f>304364-13862-3462.81565400306</f>
        <v>287039.18434599694</v>
      </c>
      <c r="E12" s="29">
        <f>240614-13862</f>
        <v>226752</v>
      </c>
      <c r="F12" s="28">
        <f>150641-13862</f>
        <v>136779</v>
      </c>
      <c r="G12" s="28">
        <f>240857-13864</f>
        <v>226993</v>
      </c>
      <c r="H12" s="1">
        <f>SUM(B12:G12)</f>
        <v>1376375.1843459969</v>
      </c>
      <c r="J12" s="1">
        <f>$K$3*H18</f>
        <v>1376375.1843459969</v>
      </c>
      <c r="K12" s="1">
        <f>H12-J12</f>
        <v>0</v>
      </c>
      <c r="L12">
        <v>3462.8156540030614</v>
      </c>
    </row>
    <row r="13" spans="1:14" hidden="1"/>
    <row r="14" spans="1:14" hidden="1"/>
    <row r="15" spans="1:14" hidden="1"/>
    <row r="16" spans="1:14" hidden="1">
      <c r="G16">
        <f>H10/$H$9</f>
        <v>0.74160006360207731</v>
      </c>
      <c r="H16">
        <v>0.74160006360207731</v>
      </c>
    </row>
    <row r="17" spans="1:19" hidden="1">
      <c r="G17">
        <f>H11/$H$9</f>
        <v>0.22546883397695031</v>
      </c>
      <c r="H17">
        <v>0.22546883397695028</v>
      </c>
    </row>
    <row r="18" spans="1:19" hidden="1">
      <c r="G18">
        <f>H12/$H$9</f>
        <v>3.2931102420972469E-2</v>
      </c>
      <c r="H18">
        <v>3.2931102420972469E-2</v>
      </c>
    </row>
    <row r="19" spans="1:19" hidden="1">
      <c r="J19" s="1">
        <v>49625264</v>
      </c>
    </row>
    <row r="20" spans="1:19" hidden="1"/>
    <row r="21" spans="1:19" hidden="1">
      <c r="A21" t="s">
        <v>20</v>
      </c>
      <c r="B21" s="28">
        <f t="shared" ref="B21:G21" si="1">SUM(B22:B25)</f>
        <v>6593199</v>
      </c>
      <c r="C21" s="28">
        <f t="shared" si="1"/>
        <v>9122581.0000000037</v>
      </c>
      <c r="D21" s="28">
        <f t="shared" si="1"/>
        <v>8254581.0000000037</v>
      </c>
      <c r="E21" s="28">
        <f t="shared" si="1"/>
        <v>8042299</v>
      </c>
      <c r="F21" s="28">
        <f t="shared" si="1"/>
        <v>8056299</v>
      </c>
      <c r="G21" s="28">
        <f t="shared" si="1"/>
        <v>9556305</v>
      </c>
      <c r="H21" s="1">
        <f>SUM(B21:G21)</f>
        <v>49625264.000000007</v>
      </c>
    </row>
    <row r="22" spans="1:19" hidden="1">
      <c r="A22" s="32">
        <v>150</v>
      </c>
      <c r="B22" s="28">
        <f>5102337+30385</f>
        <v>5132722</v>
      </c>
      <c r="C22" s="31">
        <f>4698026+30385+2094883.40101172</f>
        <v>6823294.4010117203</v>
      </c>
      <c r="D22" s="31">
        <f>4024454+30385+2094883.40101172</f>
        <v>6149722.4010117203</v>
      </c>
      <c r="E22" s="28">
        <f>5831527+30385</f>
        <v>5861912</v>
      </c>
      <c r="F22" s="28">
        <f>5931975+30385</f>
        <v>5962360</v>
      </c>
      <c r="G22" s="28">
        <f>6978132+30390</f>
        <v>7008522</v>
      </c>
      <c r="H22" s="1">
        <f>SUM(B22:G22)</f>
        <v>36938532.802023441</v>
      </c>
      <c r="J22" s="1">
        <f>H27*$J$19</f>
        <v>36938532.802023433</v>
      </c>
      <c r="K22" s="1">
        <f>H22-J22</f>
        <v>0</v>
      </c>
      <c r="L22">
        <v>-4189766.8020234331</v>
      </c>
      <c r="M22">
        <v>-2094883.4010117166</v>
      </c>
    </row>
    <row r="23" spans="1:19" hidden="1">
      <c r="A23" s="32" t="s">
        <v>47</v>
      </c>
      <c r="B23" s="28">
        <f>1232254-40959</f>
        <v>1191295</v>
      </c>
      <c r="C23" s="31">
        <f>1399644-40959+627058.369835783</f>
        <v>1985743.369835783</v>
      </c>
      <c r="D23" s="31">
        <f>1241949-40959+627058.369835783</f>
        <v>1828048.369835783</v>
      </c>
      <c r="E23" s="28">
        <f>1983959-40959</f>
        <v>1943000</v>
      </c>
      <c r="F23" s="28">
        <f>1879474-40959</f>
        <v>1838515</v>
      </c>
      <c r="G23" s="28">
        <f>2311115-40960</f>
        <v>2270155</v>
      </c>
      <c r="H23" s="1">
        <f>SUM(B23:G23)</f>
        <v>11056756.739671566</v>
      </c>
      <c r="J23" s="1">
        <f>H28*$J$19</f>
        <v>11056756.739671566</v>
      </c>
      <c r="K23" s="1">
        <f>H23-J23</f>
        <v>0</v>
      </c>
      <c r="L23">
        <v>-1254116.7396715656</v>
      </c>
      <c r="M23">
        <v>-627058.3698357828</v>
      </c>
    </row>
    <row r="24" spans="1:19" hidden="1">
      <c r="A24" s="32">
        <v>670</v>
      </c>
      <c r="B24" s="28">
        <f>258609+10573</f>
        <v>269182</v>
      </c>
      <c r="C24" s="31">
        <f>210530+10573+92440.2291525009</f>
        <v>313543.22915250092</v>
      </c>
      <c r="D24" s="31">
        <f>173797+10573+92440.2291525009</f>
        <v>276810.22915250092</v>
      </c>
      <c r="E24" s="28">
        <f>226814+10573</f>
        <v>237387</v>
      </c>
      <c r="F24" s="28">
        <f>244851+10573</f>
        <v>255424</v>
      </c>
      <c r="G24" s="28">
        <f>267053+10575</f>
        <v>277628</v>
      </c>
      <c r="H24" s="1">
        <f>SUM(B24:G24)</f>
        <v>1629974.4583050017</v>
      </c>
      <c r="J24" s="1">
        <f>H29*$J$19</f>
        <v>1629974.4583050017</v>
      </c>
      <c r="K24" s="1">
        <f>H24-J24</f>
        <v>0</v>
      </c>
      <c r="L24">
        <v>-184880.45830500172</v>
      </c>
      <c r="M24">
        <v>-92440.229152500862</v>
      </c>
    </row>
    <row r="25" spans="1:19" hidden="1">
      <c r="J25" s="1"/>
    </row>
    <row r="26" spans="1:19" hidden="1"/>
    <row r="27" spans="1:19" hidden="1">
      <c r="G27">
        <f>H22/$H$21</f>
        <v>0.74434934597070224</v>
      </c>
      <c r="H27">
        <v>0.74434934597070224</v>
      </c>
    </row>
    <row r="28" spans="1:19" hidden="1">
      <c r="G28">
        <f>H23/$H$21</f>
        <v>0.22280499585194274</v>
      </c>
      <c r="H28">
        <v>0.22280499585194277</v>
      </c>
    </row>
    <row r="29" spans="1:19" hidden="1">
      <c r="G29">
        <f>H24/$H$21</f>
        <v>3.2845658177355012E-2</v>
      </c>
      <c r="H29">
        <v>3.2845658177355019E-2</v>
      </c>
    </row>
    <row r="30" spans="1:19">
      <c r="A30" s="47"/>
    </row>
    <row r="31" spans="1:19">
      <c r="Q31" s="157" t="s">
        <v>138</v>
      </c>
      <c r="R31" s="158"/>
      <c r="S31" s="159"/>
    </row>
    <row r="32" spans="1:19">
      <c r="Q32" s="51" t="s">
        <v>133</v>
      </c>
      <c r="R32" s="51" t="s">
        <v>134</v>
      </c>
      <c r="S32" s="51" t="s">
        <v>119</v>
      </c>
    </row>
    <row r="33" spans="1:19">
      <c r="Q33" s="12">
        <f>SUM(Q34:Q35)</f>
        <v>40243901</v>
      </c>
      <c r="R33" s="12">
        <f>SUM(R34:R35)</f>
        <v>42504100</v>
      </c>
      <c r="S33" s="38">
        <f>R33+Q33</f>
        <v>82748001</v>
      </c>
    </row>
    <row r="34" spans="1:19">
      <c r="P34" s="33">
        <v>670</v>
      </c>
      <c r="Q34" s="12">
        <v>40119010</v>
      </c>
      <c r="R34" s="12">
        <v>42266835</v>
      </c>
      <c r="S34" s="12">
        <f>R34+Q34</f>
        <v>82385845</v>
      </c>
    </row>
    <row r="35" spans="1:19">
      <c r="P35" s="33" t="s">
        <v>48</v>
      </c>
      <c r="Q35" s="12">
        <v>124890.99999999948</v>
      </c>
      <c r="R35" s="12">
        <v>237265</v>
      </c>
      <c r="S35" s="12">
        <f>R35+Q35</f>
        <v>362155.99999999948</v>
      </c>
    </row>
    <row r="36" spans="1:19">
      <c r="A36" s="10"/>
      <c r="B36" s="37" t="s">
        <v>44</v>
      </c>
      <c r="C36" s="37" t="s">
        <v>45</v>
      </c>
      <c r="D36" s="37" t="s">
        <v>49</v>
      </c>
      <c r="E36" s="37" t="s">
        <v>50</v>
      </c>
      <c r="F36" s="37" t="s">
        <v>51</v>
      </c>
      <c r="G36" s="37" t="s">
        <v>52</v>
      </c>
      <c r="H36" s="37" t="s">
        <v>53</v>
      </c>
      <c r="I36" s="37" t="s">
        <v>54</v>
      </c>
      <c r="J36" s="37" t="s">
        <v>55</v>
      </c>
      <c r="K36" s="37" t="s">
        <v>56</v>
      </c>
      <c r="L36" s="37" t="s">
        <v>57</v>
      </c>
      <c r="M36" s="37" t="s">
        <v>58</v>
      </c>
      <c r="N36" s="35" t="s">
        <v>135</v>
      </c>
    </row>
    <row r="37" spans="1:19">
      <c r="A37" s="10" t="s">
        <v>59</v>
      </c>
      <c r="B37" s="39">
        <f t="shared" ref="B37:G37" si="2">B51*$Q$37*1000</f>
        <v>8890.2874196174489</v>
      </c>
      <c r="C37" s="12">
        <f t="shared" si="2"/>
        <v>7536.3372840018656</v>
      </c>
      <c r="D37" s="12">
        <f t="shared" si="2"/>
        <v>7593.5023284748149</v>
      </c>
      <c r="E37" s="12">
        <f t="shared" si="2"/>
        <v>5494.6750052337111</v>
      </c>
      <c r="F37" s="12">
        <f t="shared" si="2"/>
        <v>4594.4344657435176</v>
      </c>
      <c r="G37" s="12">
        <f t="shared" si="2"/>
        <v>6009.7725000319924</v>
      </c>
      <c r="H37" s="12">
        <f t="shared" ref="H37:M37" si="3">H51*$R$37*1000</f>
        <v>7079.2138128734623</v>
      </c>
      <c r="I37" s="12">
        <f t="shared" si="3"/>
        <v>5120.6989417430323</v>
      </c>
      <c r="J37" s="12">
        <f t="shared" si="3"/>
        <v>5375.8148478692656</v>
      </c>
      <c r="K37" s="12">
        <f t="shared" si="3"/>
        <v>6671.0460637089127</v>
      </c>
      <c r="L37" s="12">
        <f t="shared" si="3"/>
        <v>7890.9033910885091</v>
      </c>
      <c r="M37" s="12">
        <f t="shared" si="3"/>
        <v>10129.157942716822</v>
      </c>
      <c r="N37" s="49">
        <f>SUM(B37:M37)</f>
        <v>82385.844003103353</v>
      </c>
      <c r="Q37" s="55">
        <f>Q34/Q33</f>
        <v>0.9968966477678195</v>
      </c>
      <c r="R37" s="55">
        <f>R34/R33</f>
        <v>0.99441783263261663</v>
      </c>
      <c r="S37" s="55">
        <f>S34/S33</f>
        <v>0.9956233867208466</v>
      </c>
    </row>
    <row r="38" spans="1:19">
      <c r="A38" s="10" t="s">
        <v>48</v>
      </c>
      <c r="B38" s="12">
        <f t="shared" ref="B38:G38" si="4">B51*$Q$38*1000</f>
        <v>27.675580382552766</v>
      </c>
      <c r="C38" s="12">
        <f t="shared" si="4"/>
        <v>23.460715998133381</v>
      </c>
      <c r="D38" s="12">
        <f t="shared" si="4"/>
        <v>23.638671525183305</v>
      </c>
      <c r="E38" s="12">
        <f t="shared" si="4"/>
        <v>17.104994766287618</v>
      </c>
      <c r="F38" s="12">
        <f t="shared" si="4"/>
        <v>14.302534256482684</v>
      </c>
      <c r="G38" s="12">
        <f t="shared" si="4"/>
        <v>18.708499968007498</v>
      </c>
      <c r="H38" s="12">
        <f t="shared" ref="H38:M38" si="5">H51*$R$38*1000</f>
        <v>39.739187126536017</v>
      </c>
      <c r="I38" s="12">
        <f t="shared" si="5"/>
        <v>28.745058256968154</v>
      </c>
      <c r="J38" s="12">
        <f t="shared" si="5"/>
        <v>30.177152130735632</v>
      </c>
      <c r="K38" s="12">
        <f t="shared" si="5"/>
        <v>37.447936291087217</v>
      </c>
      <c r="L38" s="12">
        <f t="shared" si="5"/>
        <v>44.295608911493254</v>
      </c>
      <c r="M38" s="12">
        <f t="shared" si="5"/>
        <v>56.860057283179749</v>
      </c>
      <c r="N38" s="39">
        <f>SUM(B38:M38)</f>
        <v>362.15599689664731</v>
      </c>
      <c r="Q38" s="55">
        <f>Q35/Q33</f>
        <v>3.1033522321804608E-3</v>
      </c>
      <c r="R38" s="55">
        <f>R35/R33</f>
        <v>5.5821673673833823E-3</v>
      </c>
      <c r="S38" s="55">
        <f>S35/S33</f>
        <v>4.3766132791534075E-3</v>
      </c>
    </row>
    <row r="39" spans="1:19" hidden="1">
      <c r="A39" s="10" t="s">
        <v>60</v>
      </c>
      <c r="B39" s="12"/>
      <c r="C39" s="12"/>
      <c r="D39" s="12"/>
      <c r="E39" s="12"/>
      <c r="F39" s="12"/>
      <c r="G39" s="12"/>
      <c r="H39" s="12"/>
      <c r="I39" s="12"/>
      <c r="J39" s="12"/>
      <c r="K39" s="12"/>
      <c r="L39" s="12"/>
      <c r="M39" s="12"/>
      <c r="N39" s="10"/>
      <c r="Q39" s="55"/>
      <c r="R39" s="55"/>
      <c r="S39" s="55"/>
    </row>
    <row r="40" spans="1:19">
      <c r="N40" s="6">
        <f>N37+N38</f>
        <v>82748</v>
      </c>
      <c r="Q40" s="55">
        <f>Q38+Q37</f>
        <v>1</v>
      </c>
      <c r="R40" s="55">
        <f>R38+R37</f>
        <v>1</v>
      </c>
      <c r="S40" s="55">
        <f>S38+S37</f>
        <v>1</v>
      </c>
    </row>
    <row r="41" spans="1:19">
      <c r="N41" s="6"/>
      <c r="Q41" s="8"/>
      <c r="R41" s="8"/>
      <c r="S41" s="8"/>
    </row>
    <row r="42" spans="1:19" hidden="1">
      <c r="A42" s="10" t="s">
        <v>9</v>
      </c>
      <c r="B42" s="12">
        <v>5203.6724999999997</v>
      </c>
      <c r="C42" s="12">
        <v>3437.3905</v>
      </c>
      <c r="D42" s="12">
        <v>3488.5785000000001</v>
      </c>
      <c r="E42" s="12">
        <v>664.27850000000001</v>
      </c>
      <c r="F42" s="12">
        <v>680.83950000000004</v>
      </c>
      <c r="G42" s="12">
        <v>3796.5395000000003</v>
      </c>
      <c r="H42" s="12">
        <v>3758.2146666666667</v>
      </c>
      <c r="I42" s="12">
        <v>3010.0076666666669</v>
      </c>
      <c r="J42" s="12">
        <v>2965.530666666667</v>
      </c>
      <c r="K42" s="12">
        <v>3933.6076666666722</v>
      </c>
      <c r="L42" s="12">
        <v>4457.6156666666629</v>
      </c>
      <c r="M42" s="12">
        <v>5137.8696666666656</v>
      </c>
      <c r="N42" s="12">
        <f>SUM(B42:M42)</f>
        <v>40534.145000000004</v>
      </c>
    </row>
    <row r="43" spans="1:19" hidden="1">
      <c r="A43" s="10" t="s">
        <v>10</v>
      </c>
      <c r="B43" s="12">
        <v>4321.5684999999994</v>
      </c>
      <c r="C43" s="12">
        <v>4467.9835000000003</v>
      </c>
      <c r="D43" s="12">
        <v>5247.3504999999996</v>
      </c>
      <c r="E43" s="12">
        <v>3913.3724999999999</v>
      </c>
      <c r="F43" s="12">
        <v>3746.4485</v>
      </c>
      <c r="G43" s="12">
        <v>3961.5045</v>
      </c>
      <c r="H43" s="12">
        <v>3872.0793333333331</v>
      </c>
      <c r="I43" s="12">
        <v>3284.6153333333332</v>
      </c>
      <c r="J43" s="12">
        <v>3236.7193333333371</v>
      </c>
      <c r="K43" s="12">
        <v>3186.913333333333</v>
      </c>
      <c r="L43" s="12">
        <v>3726.6273333333329</v>
      </c>
      <c r="M43" s="12">
        <v>4238.824333333333</v>
      </c>
      <c r="N43" s="12">
        <f>SUM(B43:M43)</f>
        <v>47204.006999999991</v>
      </c>
    </row>
    <row r="44" spans="1:19" hidden="1">
      <c r="A44" s="36" t="s">
        <v>20</v>
      </c>
      <c r="B44" s="12">
        <f>B42+B43</f>
        <v>9525.2409999999982</v>
      </c>
      <c r="C44" s="12">
        <f t="shared" ref="C44:N44" si="6">C42+C43</f>
        <v>7905.3739999999998</v>
      </c>
      <c r="D44" s="12">
        <f t="shared" si="6"/>
        <v>8735.9290000000001</v>
      </c>
      <c r="E44" s="12">
        <f t="shared" si="6"/>
        <v>4577.6509999999998</v>
      </c>
      <c r="F44" s="12">
        <f t="shared" si="6"/>
        <v>4427.2880000000005</v>
      </c>
      <c r="G44" s="12">
        <f t="shared" si="6"/>
        <v>7758.0439999999999</v>
      </c>
      <c r="H44" s="12">
        <f t="shared" si="6"/>
        <v>7630.2939999999999</v>
      </c>
      <c r="I44" s="12">
        <f t="shared" si="6"/>
        <v>6294.6229999999996</v>
      </c>
      <c r="J44" s="12">
        <f t="shared" si="6"/>
        <v>6202.2500000000036</v>
      </c>
      <c r="K44" s="12">
        <f t="shared" si="6"/>
        <v>7120.5210000000052</v>
      </c>
      <c r="L44" s="12">
        <f t="shared" si="6"/>
        <v>8184.2429999999958</v>
      </c>
      <c r="M44" s="12">
        <f t="shared" si="6"/>
        <v>9376.6939999999995</v>
      </c>
      <c r="N44" s="12">
        <f t="shared" si="6"/>
        <v>87738.152000000002</v>
      </c>
    </row>
    <row r="45" spans="1:19" hidden="1"/>
    <row r="46" spans="1:19" hidden="1"/>
    <row r="47" spans="1:19" hidden="1">
      <c r="A47" s="10" t="s">
        <v>61</v>
      </c>
      <c r="B47" s="12"/>
      <c r="C47" s="12"/>
      <c r="D47" s="12"/>
      <c r="E47" s="12"/>
      <c r="F47" s="12"/>
      <c r="G47" s="12"/>
      <c r="H47" s="12"/>
      <c r="I47" s="12"/>
      <c r="J47" s="12"/>
      <c r="K47" s="12"/>
      <c r="L47" s="12"/>
      <c r="M47" s="12"/>
      <c r="N47" s="12">
        <f>SUM(B47:M47)</f>
        <v>0</v>
      </c>
    </row>
    <row r="48" spans="1:19" hidden="1">
      <c r="A48" s="10" t="s">
        <v>48</v>
      </c>
      <c r="B48" s="12"/>
      <c r="C48" s="12"/>
      <c r="D48" s="12"/>
      <c r="E48" s="12"/>
      <c r="F48" s="12"/>
      <c r="G48" s="12"/>
      <c r="H48" s="12"/>
      <c r="I48" s="12"/>
      <c r="J48" s="12"/>
      <c r="K48" s="12"/>
      <c r="L48" s="12"/>
      <c r="M48" s="12"/>
      <c r="N48" s="12">
        <f>SUM(B48:M48)</f>
        <v>0</v>
      </c>
    </row>
    <row r="49" spans="1:19">
      <c r="A49" s="30"/>
      <c r="B49" s="30"/>
      <c r="C49" s="30"/>
      <c r="D49" s="30"/>
      <c r="E49" s="30"/>
      <c r="F49" s="30"/>
      <c r="G49" s="30"/>
      <c r="H49" s="30"/>
      <c r="I49" s="30"/>
      <c r="J49" s="30"/>
      <c r="K49" s="30"/>
      <c r="L49" s="30"/>
      <c r="M49" s="30"/>
      <c r="N49" s="30"/>
      <c r="O49" s="30"/>
      <c r="Q49" s="8"/>
      <c r="R49" s="1"/>
      <c r="S49" s="8"/>
    </row>
    <row r="50" spans="1:19" ht="30">
      <c r="B50" s="37" t="s">
        <v>44</v>
      </c>
      <c r="C50" s="37" t="s">
        <v>45</v>
      </c>
      <c r="D50" s="37" t="s">
        <v>49</v>
      </c>
      <c r="E50" s="37" t="s">
        <v>50</v>
      </c>
      <c r="F50" s="37" t="s">
        <v>51</v>
      </c>
      <c r="G50" s="37" t="s">
        <v>52</v>
      </c>
      <c r="H50" s="37" t="s">
        <v>53</v>
      </c>
      <c r="I50" s="37" t="s">
        <v>54</v>
      </c>
      <c r="J50" s="37" t="s">
        <v>55</v>
      </c>
      <c r="K50" s="37" t="s">
        <v>56</v>
      </c>
      <c r="L50" s="37" t="s">
        <v>57</v>
      </c>
      <c r="M50" s="37" t="s">
        <v>58</v>
      </c>
      <c r="N50" s="40" t="s">
        <v>136</v>
      </c>
      <c r="Q50" s="8"/>
      <c r="R50" s="1"/>
      <c r="S50" s="8"/>
    </row>
    <row r="51" spans="1:19">
      <c r="B51" s="54">
        <v>8.9179630000000021</v>
      </c>
      <c r="C51" s="54">
        <v>7.5597979999999989</v>
      </c>
      <c r="D51" s="54">
        <v>7.6171409999999993</v>
      </c>
      <c r="E51" s="54">
        <v>5.511779999999999</v>
      </c>
      <c r="F51" s="54">
        <v>4.6087370000000005</v>
      </c>
      <c r="G51" s="54">
        <v>6.0284810000000002</v>
      </c>
      <c r="H51" s="54">
        <v>7.1189529999999976</v>
      </c>
      <c r="I51" s="54">
        <v>5.1494439999999999</v>
      </c>
      <c r="J51" s="54">
        <v>5.4059920000000012</v>
      </c>
      <c r="K51" s="54">
        <v>6.708494</v>
      </c>
      <c r="L51" s="54">
        <v>7.9351990000000017</v>
      </c>
      <c r="M51" s="54">
        <v>10.186018000000001</v>
      </c>
      <c r="N51" s="39">
        <f>SUM(B51:M51)</f>
        <v>82.748000000000005</v>
      </c>
    </row>
    <row r="52" spans="1:19">
      <c r="Q52" s="8"/>
      <c r="S52" s="4"/>
    </row>
    <row r="53" spans="1:19">
      <c r="Q53" s="8"/>
      <c r="S53" s="4"/>
    </row>
    <row r="54" spans="1:19">
      <c r="B54" s="48"/>
      <c r="C54" s="41" t="s">
        <v>116</v>
      </c>
      <c r="D54" s="41" t="s">
        <v>11</v>
      </c>
      <c r="E54" s="41" t="s">
        <v>117</v>
      </c>
      <c r="F54" s="41" t="s">
        <v>13</v>
      </c>
      <c r="G54" s="42" t="s">
        <v>118</v>
      </c>
      <c r="Q54" s="8"/>
      <c r="S54" s="4"/>
    </row>
    <row r="55" spans="1:19">
      <c r="B55" s="48" t="s">
        <v>120</v>
      </c>
      <c r="C55" s="39">
        <v>18.354600000000001</v>
      </c>
      <c r="D55" s="34">
        <v>2.8526369999999996</v>
      </c>
      <c r="E55" s="53">
        <f>C55-D55</f>
        <v>15.501963000000002</v>
      </c>
      <c r="F55" s="10">
        <v>6.5839999999999996</v>
      </c>
      <c r="G55" s="43">
        <f>E55-F55</f>
        <v>8.9179630000000021</v>
      </c>
    </row>
    <row r="56" spans="1:19">
      <c r="B56" s="48" t="s">
        <v>121</v>
      </c>
      <c r="C56" s="10">
        <v>16.776499999999999</v>
      </c>
      <c r="D56" s="10">
        <v>2.5999020000000002</v>
      </c>
      <c r="E56" s="10">
        <f t="shared" ref="E56:E66" si="7">C56-D56</f>
        <v>14.176597999999998</v>
      </c>
      <c r="F56" s="10">
        <v>6.6167999999999996</v>
      </c>
      <c r="G56" s="43">
        <f>E56-F56</f>
        <v>7.5597979999999989</v>
      </c>
    </row>
    <row r="57" spans="1:19">
      <c r="B57" s="48" t="s">
        <v>122</v>
      </c>
      <c r="C57" s="10">
        <v>16.0733</v>
      </c>
      <c r="D57" s="10">
        <v>2.4817589999999998</v>
      </c>
      <c r="E57" s="10">
        <f t="shared" si="7"/>
        <v>13.591540999999999</v>
      </c>
      <c r="F57" s="10">
        <v>5.9744000000000002</v>
      </c>
      <c r="G57" s="43">
        <f t="shared" ref="G57:G66" si="8">E57-F57</f>
        <v>7.6171409999999993</v>
      </c>
    </row>
    <row r="58" spans="1:19">
      <c r="B58" s="48" t="s">
        <v>123</v>
      </c>
      <c r="C58" s="10">
        <v>13.548299999999999</v>
      </c>
      <c r="D58" s="10">
        <v>2.07342</v>
      </c>
      <c r="E58" s="10">
        <f t="shared" si="7"/>
        <v>11.474879999999999</v>
      </c>
      <c r="F58" s="10">
        <v>5.9630999999999998</v>
      </c>
      <c r="G58" s="43">
        <f>E58-F58</f>
        <v>5.511779999999999</v>
      </c>
    </row>
    <row r="59" spans="1:19">
      <c r="B59" s="48" t="s">
        <v>124</v>
      </c>
      <c r="C59" s="10">
        <v>12.3009</v>
      </c>
      <c r="D59" s="10">
        <v>1.8715630000000001</v>
      </c>
      <c r="E59" s="10">
        <f t="shared" si="7"/>
        <v>10.429337</v>
      </c>
      <c r="F59" s="10">
        <v>5.8205999999999998</v>
      </c>
      <c r="G59" s="43">
        <f t="shared" si="8"/>
        <v>4.6087370000000005</v>
      </c>
    </row>
    <row r="60" spans="1:19">
      <c r="B60" s="48" t="s">
        <v>125</v>
      </c>
      <c r="C60" s="10">
        <v>14.8025</v>
      </c>
      <c r="D60" s="10">
        <v>2.2463190000000002</v>
      </c>
      <c r="E60" s="10">
        <f t="shared" si="7"/>
        <v>12.556181</v>
      </c>
      <c r="F60" s="10">
        <v>6.5277000000000003</v>
      </c>
      <c r="G60" s="43">
        <f t="shared" si="8"/>
        <v>6.0284810000000002</v>
      </c>
    </row>
    <row r="61" spans="1:19">
      <c r="B61" s="48" t="s">
        <v>126</v>
      </c>
      <c r="C61" s="10">
        <v>18.369299999999999</v>
      </c>
      <c r="D61" s="10">
        <v>2.9031469999999997</v>
      </c>
      <c r="E61" s="10">
        <f t="shared" si="7"/>
        <v>15.466152999999998</v>
      </c>
      <c r="F61" s="10">
        <v>8.3472000000000008</v>
      </c>
      <c r="G61" s="43">
        <f t="shared" si="8"/>
        <v>7.1189529999999976</v>
      </c>
    </row>
    <row r="62" spans="1:19">
      <c r="B62" s="48" t="s">
        <v>127</v>
      </c>
      <c r="C62" s="10">
        <v>15.1654</v>
      </c>
      <c r="D62" s="10">
        <v>2.402056</v>
      </c>
      <c r="E62" s="10">
        <f t="shared" si="7"/>
        <v>12.763344</v>
      </c>
      <c r="F62" s="10">
        <v>7.6139000000000001</v>
      </c>
      <c r="G62" s="43">
        <f t="shared" si="8"/>
        <v>5.1494439999999999</v>
      </c>
    </row>
    <row r="63" spans="1:19">
      <c r="B63" s="48" t="s">
        <v>128</v>
      </c>
      <c r="C63" s="10">
        <v>13.2148</v>
      </c>
      <c r="D63" s="10">
        <v>2.0070079999999999</v>
      </c>
      <c r="E63" s="10">
        <f t="shared" si="7"/>
        <v>11.207792000000001</v>
      </c>
      <c r="F63" s="10">
        <v>5.8018000000000001</v>
      </c>
      <c r="G63" s="43">
        <f t="shared" si="8"/>
        <v>5.4059920000000012</v>
      </c>
    </row>
    <row r="64" spans="1:19">
      <c r="B64" s="48" t="s">
        <v>129</v>
      </c>
      <c r="C64" s="10">
        <v>14.6739</v>
      </c>
      <c r="D64" s="10">
        <v>2.245206</v>
      </c>
      <c r="E64" s="10">
        <f t="shared" si="7"/>
        <v>12.428694</v>
      </c>
      <c r="F64" s="10">
        <v>5.7202000000000002</v>
      </c>
      <c r="G64" s="43">
        <f t="shared" si="8"/>
        <v>6.708494</v>
      </c>
    </row>
    <row r="65" spans="2:14">
      <c r="B65" s="48" t="s">
        <v>130</v>
      </c>
      <c r="C65" s="10">
        <v>16.533200000000001</v>
      </c>
      <c r="D65" s="10">
        <v>2.606001</v>
      </c>
      <c r="E65" s="10">
        <f t="shared" si="7"/>
        <v>13.927199000000002</v>
      </c>
      <c r="F65" s="10">
        <v>5.992</v>
      </c>
      <c r="G65" s="43">
        <f t="shared" si="8"/>
        <v>7.9351990000000017</v>
      </c>
    </row>
    <row r="66" spans="2:14">
      <c r="B66" s="48" t="s">
        <v>131</v>
      </c>
      <c r="C66" s="10">
        <v>19.537600000000001</v>
      </c>
      <c r="D66" s="10">
        <v>3.0858819999999998</v>
      </c>
      <c r="E66" s="10">
        <f t="shared" si="7"/>
        <v>16.451718</v>
      </c>
      <c r="F66" s="10">
        <v>6.2656999999999998</v>
      </c>
      <c r="G66" s="43">
        <f t="shared" si="8"/>
        <v>10.186018000000001</v>
      </c>
    </row>
    <row r="67" spans="2:14">
      <c r="B67" s="48"/>
      <c r="C67" s="44">
        <f>SUM(C55:C66)</f>
        <v>189.3503</v>
      </c>
      <c r="D67" s="45">
        <f>SUM(D55:D66)</f>
        <v>29.374899999999997</v>
      </c>
      <c r="E67" s="45">
        <f>SUM(E55:E66)</f>
        <v>159.97540000000001</v>
      </c>
      <c r="F67" s="45">
        <f>SUM(F55:F66)</f>
        <v>77.227400000000003</v>
      </c>
      <c r="G67" s="46">
        <f>SUM(G55:G66)</f>
        <v>82.748000000000005</v>
      </c>
      <c r="H67" s="1"/>
    </row>
    <row r="72" spans="2:14">
      <c r="C72" t="s">
        <v>132</v>
      </c>
    </row>
    <row r="73" spans="2:14" ht="32.25" customHeight="1">
      <c r="B73" s="10" t="s">
        <v>44</v>
      </c>
      <c r="C73" s="10" t="s">
        <v>45</v>
      </c>
      <c r="D73" s="10" t="s">
        <v>49</v>
      </c>
      <c r="E73" s="10" t="s">
        <v>50</v>
      </c>
      <c r="F73" s="10" t="s">
        <v>51</v>
      </c>
      <c r="G73" s="10" t="s">
        <v>52</v>
      </c>
      <c r="H73" s="10" t="s">
        <v>53</v>
      </c>
      <c r="I73" s="10" t="s">
        <v>54</v>
      </c>
      <c r="J73" s="10" t="s">
        <v>55</v>
      </c>
      <c r="K73" s="10" t="s">
        <v>56</v>
      </c>
      <c r="L73" s="10" t="s">
        <v>57</v>
      </c>
      <c r="M73" s="10" t="s">
        <v>58</v>
      </c>
      <c r="N73" s="50" t="s">
        <v>137</v>
      </c>
    </row>
    <row r="74" spans="2:14">
      <c r="B74" s="56">
        <v>2.8526369999999996</v>
      </c>
      <c r="C74" s="52">
        <v>2.5999020000000002</v>
      </c>
      <c r="D74" s="52">
        <v>2.4817589999999998</v>
      </c>
      <c r="E74" s="52">
        <v>2.07342</v>
      </c>
      <c r="F74" s="52">
        <v>1.8715630000000001</v>
      </c>
      <c r="G74" s="52">
        <v>2.2463190000000002</v>
      </c>
      <c r="H74" s="52">
        <v>2.9031469999999997</v>
      </c>
      <c r="I74" s="52">
        <v>2.402056</v>
      </c>
      <c r="J74" s="52">
        <v>2.0070079999999999</v>
      </c>
      <c r="K74" s="52">
        <v>2.245206</v>
      </c>
      <c r="L74" s="52">
        <v>2.606001</v>
      </c>
      <c r="M74" s="52">
        <v>3.0858819999999998</v>
      </c>
      <c r="N74" s="52">
        <f>SUM(B74:M74)</f>
        <v>29.374899999999997</v>
      </c>
    </row>
  </sheetData>
  <mergeCells count="1">
    <mergeCell ref="Q31:S31"/>
  </mergeCells>
  <dataValidations disablePrompts="1" count="1">
    <dataValidation type="decimal" allowBlank="1" showErrorMessage="1" errorTitle="Ошибка" error="Допускается ввод только неотрицательных чисел!" sqref="B10:B12 C11:G12 B22:G24">
      <formula1>0</formula1>
      <formula2>9.99999999999999E+23</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График</vt:lpstr>
      <vt:lpstr>2024</vt:lpstr>
      <vt:lpstr>2024 (корр)</vt:lpstr>
      <vt:lpstr>2025</vt:lpstr>
      <vt:lpstr>прогноз</vt:lpstr>
      <vt:lpstr>расшиф пр потреб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2024-10-28T04:48:20Z</dcterms:modified>
</cp:coreProperties>
</file>