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0305"/>
  </bookViews>
  <sheets>
    <sheet name="2025" sheetId="1" r:id="rId1"/>
  </sheets>
  <calcPr calcId="145621"/>
</workbook>
</file>

<file path=xl/calcChain.xml><?xml version="1.0" encoding="utf-8"?>
<calcChain xmlns="http://schemas.openxmlformats.org/spreadsheetml/2006/main">
  <c r="H119" i="1" l="1"/>
  <c r="H121" i="1" s="1"/>
  <c r="H38" i="1"/>
  <c r="H34" i="1"/>
  <c r="H37" i="1"/>
  <c r="H107" i="1"/>
  <c r="H104" i="1" s="1"/>
  <c r="H96" i="1"/>
  <c r="H39" i="1"/>
  <c r="H36" i="1"/>
  <c r="H35" i="1"/>
  <c r="H45" i="1"/>
  <c r="H42" i="1"/>
  <c r="H52" i="1"/>
  <c r="H49" i="1"/>
  <c r="H55" i="1"/>
  <c r="H56" i="1"/>
  <c r="H59" i="1"/>
  <c r="H63" i="1"/>
  <c r="H66" i="1"/>
  <c r="H70" i="1"/>
  <c r="H73" i="1"/>
  <c r="H77" i="1"/>
  <c r="H80" i="1"/>
  <c r="H83" i="1"/>
  <c r="H93" i="1"/>
  <c r="H90" i="1"/>
  <c r="H87" i="1"/>
  <c r="H84" i="1"/>
  <c r="H76" i="1" l="1"/>
  <c r="H69" i="1"/>
  <c r="H48" i="1"/>
  <c r="H62" i="1"/>
  <c r="H41" i="1"/>
  <c r="H33" i="1" l="1"/>
  <c r="H31" i="1" s="1"/>
</calcChain>
</file>

<file path=xl/sharedStrings.xml><?xml version="1.0" encoding="utf-8"?>
<sst xmlns="http://schemas.openxmlformats.org/spreadsheetml/2006/main" count="359" uniqueCount="173">
  <si>
    <t>П Р Е Д Л О Ж Е Н И Е</t>
  </si>
  <si>
    <t xml:space="preserve">      о размере цен (тарифов), долгосрочных параметров регулирования</t>
  </si>
  <si>
    <t>Раздел 1. Информация об организации</t>
  </si>
  <si>
    <t>Полное наименование</t>
  </si>
  <si>
    <t>Акционерное общество "Читаэнергосбыт"</t>
  </si>
  <si>
    <t>Сокращенное наименование</t>
  </si>
  <si>
    <t>АО "Читаэнергосбыт</t>
  </si>
  <si>
    <t>Место нахождения</t>
  </si>
  <si>
    <t>г. Чита, ул. Бабушкина, 38</t>
  </si>
  <si>
    <t>Фактический адрес</t>
  </si>
  <si>
    <t>ИНН</t>
  </si>
  <si>
    <t>КПП</t>
  </si>
  <si>
    <t>Ф.И.О. руководителя</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</si>
  <si>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</si>
  <si>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</si>
  <si>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</si>
  <si>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</si>
  <si>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</si>
  <si>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</si>
  <si>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</si>
  <si>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</si>
  <si>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</si>
  <si>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</si>
  <si>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</si>
  <si>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</si>
  <si>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</si>
  <si>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</si>
  <si>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</si>
  <si>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</si>
  <si>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</si>
  <si>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</si>
  <si>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</si>
  <si>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</si>
  <si>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</si>
  <si>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</si>
  <si>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</si>
  <si>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</si>
  <si>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</si>
  <si>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</si>
  <si>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</si>
  <si>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</si>
  <si>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</si>
  <si>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</si>
  <si>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</si>
  <si>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</si>
  <si>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</si>
  <si>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</si>
  <si>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</si>
  <si>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</si>
  <si>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</si>
  <si>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</si>
  <si>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</si>
  <si>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</si>
  <si>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</si>
  <si>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</si>
  <si>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</si>
  <si>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</si>
  <si>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</si>
  <si>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</si>
  <si>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</si>
  <si>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</si>
  <si>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</si>
  <si>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</si>
  <si>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</si>
  <si>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</si>
  <si>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</si>
  <si>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</si>
  <si>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</si>
  <si>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</si>
  <si>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2.</t>
  </si>
  <si>
    <t>Количество обслуживаемых договоров - всего</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</si>
  <si>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</si>
  <si>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</si>
  <si>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</si>
  <si>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</si>
  <si>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</si>
  <si>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</si>
  <si>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</si>
  <si>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</si>
  <si>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Количество точек учета по обслуживаемым договорам - всего</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</si>
  <si>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</si>
  <si>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</si>
  <si>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</si>
  <si>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</si>
  <si>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</si>
  <si>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</si>
  <si>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</si>
  <si>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</si>
  <si>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</si>
  <si>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</si>
  <si>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</si>
  <si>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</si>
  <si>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</si>
  <si>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</si>
  <si>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</si>
  <si>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</si>
  <si>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</si>
  <si>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</si>
  <si>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</si>
  <si>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</si>
  <si>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</si>
  <si>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</si>
  <si>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</si>
  <si>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</si>
  <si>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</si>
  <si>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</si>
  <si>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</si>
  <si>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</si>
  <si>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</si>
  <si>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</si>
  <si>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</si>
  <si>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</si>
  <si>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</si>
  <si>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</si>
  <si>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Раздел 3. Цены (тарифы) по регулируемым видам деятельности организации</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</si>
  <si>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</si>
  <si>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</si>
  <si>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</si>
  <si>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</si>
  <si>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</si>
  <si>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</si>
  <si>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</si>
  <si>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</si>
  <si>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</si>
  <si>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</si>
  <si>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</si>
  <si>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</si>
  <si>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</si>
  <si>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Для коммерческого оператора</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</si>
  <si>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</si>
  <si>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</si>
  <si>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</si>
  <si>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3.3.</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</si>
  <si>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</si>
  <si>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</si>
  <si>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</si>
  <si>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</si>
  <si>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</si>
  <si>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</si>
  <si>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</si>
  <si>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</si>
  <si>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</si>
  <si>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</si>
  <si>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</si>
  <si>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</si>
  <si>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</si>
  <si>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</si>
  <si>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</si>
  <si>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</si>
  <si>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</si>
  <si>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</si>
  <si>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</si>
  <si>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</si>
  <si>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</si>
  <si>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</si>
  <si>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</si>
  <si>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</si>
  <si>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</si>
  <si>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t>
  </si>
  <si>
    <t>4.4.2.</t>
  </si>
  <si>
    <t>тариф на тепловую энергию</t>
  </si>
  <si>
    <t>месяц руб./Гкал</t>
  </si>
  <si>
    <t>4.5.</t>
  </si>
  <si>
    <t>средний тариф на теплоноситель, в том числе:</t>
  </si>
  <si>
    <t>вода</t>
  </si>
  <si>
    <t>руб./куб. метра</t>
  </si>
  <si>
    <t>пар</t>
  </si>
  <si>
    <t>Голиков Алексей Витальевич</t>
  </si>
  <si>
    <t>Акционерное общество "Читаэнергосбыт" (АО "Читаэнергосбыт")</t>
  </si>
  <si>
    <t xml:space="preserve"> дата утверждение 20.04.2022, срок действия до 2024 г.</t>
  </si>
  <si>
    <t>Распоряжение Министерства жилищно-коммунального хозяйства, энергетики, цифровизации и связи Забайкальского края №111-р от 29.12.2022г.
www.e-sbyt.ru</t>
  </si>
  <si>
    <t>на 2025 год</t>
  </si>
  <si>
    <t>Распоряжение Министерства жилищно-коммунального хозяйства, энергетики, цифровизации и связи Забайкальского края №48-р от 01.07.2024г.
www.e-sbyt.ru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</si>
</sst>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0000"/>
  </numFmts>
  <fonts count="7" x14ac:knownFonts="1">
    <font>
      <sz val="11"/>
      <color theme="1"/>
      <name val="Calibri"/>
      <family val="2"/>
      <charset val="204"/>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sz val="10"/>
      <name val="Times New Roman"/>
      <family val="1"/>
      <charset val="204"/>
    </font>
    <font>
      <sz val="10"/>
      <name val="Arial Cyr"/>
    </font>
    <font>
      <sz val="8"/>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6" fillId="0" borderId="0"/>
  </cellStyleXfs>
  <cellXfs count="50">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left" vertical="center" wrapText="1" indent="3"/>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indent="2"/>
    </xf>
    <xf numFmtId="4" fontId="4" fillId="0" borderId="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0" applyNumberFormat="1"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2" fontId="2" fillId="0" borderId="1" xfId="0" applyNumberFormat="1" applyFont="1" applyFill="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3">
    <cellStyle name="Обычный" xfId="0" builtinId="0"/>
    <cellStyle name="Обычный 14" xfId="1"/>
    <cellStyle name="Обычный 1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8"/>
  <sheetViews>
    <sheetView tabSelected="1" topLeftCell="A133" workbookViewId="0">
      <selection activeCell="I140" sqref="I140"/>
    </sheetView>
  </sheetViews>
  <sheetFormatPr defaultRowHeight="12.75" x14ac:dyDescent="0.25"/>
  <cols>
    <col min="1" max="1" width="6.28515625" style="1" bestFit="1" customWidth="1"/>
    <col min="2" max="2" width="40.5703125" style="1" customWidth="1"/>
    <col min="3" max="3" width="12.85546875" style="1" customWidth="1"/>
    <col min="4" max="9" width="13" style="1" customWidth="1"/>
    <col min="10" max="10" width="10" style="1" bestFit="1" customWidth="1"/>
    <col min="11" max="11" width="11.42578125" style="1" bestFit="1" customWidth="1"/>
    <col min="12" max="12" width="10" style="1" bestFit="1" customWidth="1"/>
    <col min="13" max="13" width="11.42578125" style="1" bestFit="1" customWidth="1"/>
    <col min="14" max="16384" width="9.140625" style="1"/>
  </cols>
  <sheetData>
    <row r="1" spans="1:9" ht="14.25" x14ac:dyDescent="0.25">
      <c r="A1" s="28" t="s">
        <v>0</v>
      </c>
      <c r="B1" s="28"/>
      <c r="C1" s="28"/>
      <c r="D1" s="28"/>
      <c r="E1" s="28"/>
      <c r="F1" s="28"/>
      <c r="G1" s="28"/>
      <c r="H1" s="28"/>
      <c r="I1" s="28"/>
    </row>
    <row r="2" spans="1:9" ht="14.25" x14ac:dyDescent="0.25">
      <c r="A2" s="28" t="s">
        <v>1</v>
      </c>
      <c r="B2" s="28"/>
      <c r="C2" s="28"/>
      <c r="D2" s="28"/>
      <c r="E2" s="28"/>
      <c r="F2" s="28"/>
      <c r="G2" s="28"/>
      <c r="H2" s="28"/>
      <c r="I2" s="28"/>
    </row>
    <row r="3" spans="1:9" ht="14.25" x14ac:dyDescent="0.25">
      <c r="A3" s="28" t="s">
        <v>171</v>
      </c>
      <c r="B3" s="28"/>
      <c r="C3" s="28"/>
      <c r="D3" s="28"/>
      <c r="E3" s="28"/>
      <c r="F3" s="28"/>
      <c r="G3" s="28"/>
      <c r="H3" s="28"/>
      <c r="I3" s="28"/>
    </row>
    <row r="4" spans="1:9" ht="14.25" x14ac:dyDescent="0.25">
      <c r="A4" s="28" t="s">
        <v>168</v>
      </c>
      <c r="B4" s="28"/>
      <c r="C4" s="28"/>
      <c r="D4" s="28"/>
      <c r="E4" s="28"/>
      <c r="F4" s="28"/>
      <c r="G4" s="28"/>
      <c r="H4" s="28"/>
      <c r="I4" s="28"/>
    </row>
    <row r="6" spans="1:9" ht="14.25" x14ac:dyDescent="0.25">
      <c r="A6" s="28" t="s">
        <v>2</v>
      </c>
      <c r="B6" s="28"/>
      <c r="C6" s="28"/>
      <c r="D6" s="28"/>
      <c r="E6" s="28"/>
      <c r="F6" s="28"/>
      <c r="G6" s="28"/>
      <c r="H6" s="28"/>
      <c r="I6" s="28"/>
    </row>
    <row r="8" spans="1:9" x14ac:dyDescent="0.25">
      <c r="B8" s="2" t="s">
        <v>3</v>
      </c>
      <c r="C8" s="27" t="s">
        <v>4</v>
      </c>
      <c r="D8" s="27"/>
      <c r="E8" s="27"/>
      <c r="F8" s="27"/>
      <c r="G8" s="27"/>
      <c r="H8" s="27"/>
      <c r="I8" s="27"/>
    </row>
    <row r="9" spans="1:9" x14ac:dyDescent="0.25">
      <c r="B9" s="2"/>
      <c r="C9" s="2"/>
      <c r="D9" s="2"/>
      <c r="E9" s="2"/>
      <c r="F9" s="2"/>
      <c r="G9" s="2"/>
      <c r="H9" s="2"/>
    </row>
    <row r="10" spans="1:9" ht="12.75" customHeight="1" x14ac:dyDescent="0.25">
      <c r="B10" s="2" t="s">
        <v>5</v>
      </c>
      <c r="C10" s="27" t="s">
        <v>6</v>
      </c>
      <c r="D10" s="27"/>
      <c r="E10" s="27"/>
      <c r="F10" s="27"/>
      <c r="G10" s="27"/>
      <c r="H10" s="27"/>
      <c r="I10" s="27"/>
    </row>
    <row r="11" spans="1:9" x14ac:dyDescent="0.25">
      <c r="B11" s="2"/>
      <c r="C11" s="2"/>
      <c r="D11" s="2"/>
      <c r="E11" s="2"/>
      <c r="F11" s="2"/>
      <c r="G11" s="2"/>
      <c r="H11" s="2"/>
    </row>
    <row r="12" spans="1:9" ht="12.75" customHeight="1" x14ac:dyDescent="0.25">
      <c r="B12" s="2" t="s">
        <v>7</v>
      </c>
      <c r="C12" s="27" t="s">
        <v>8</v>
      </c>
      <c r="D12" s="27"/>
      <c r="E12" s="27"/>
      <c r="F12" s="27"/>
      <c r="G12" s="27"/>
      <c r="H12" s="27"/>
      <c r="I12" s="27"/>
    </row>
    <row r="13" spans="1:9" x14ac:dyDescent="0.25">
      <c r="B13" s="2"/>
      <c r="C13" s="2"/>
      <c r="D13" s="2"/>
      <c r="E13" s="2"/>
      <c r="F13" s="2"/>
      <c r="G13" s="2"/>
      <c r="H13" s="2"/>
    </row>
    <row r="14" spans="1:9" ht="12.75" customHeight="1" x14ac:dyDescent="0.25">
      <c r="B14" s="2" t="s">
        <v>9</v>
      </c>
      <c r="C14" s="27" t="s">
        <v>8</v>
      </c>
      <c r="D14" s="27"/>
      <c r="E14" s="27"/>
      <c r="F14" s="27"/>
      <c r="G14" s="27"/>
      <c r="H14" s="27"/>
      <c r="I14" s="27"/>
    </row>
    <row r="15" spans="1:9" x14ac:dyDescent="0.25">
      <c r="B15" s="2"/>
      <c r="C15" s="2"/>
      <c r="D15" s="2"/>
      <c r="E15" s="2"/>
      <c r="F15" s="2"/>
      <c r="G15" s="2"/>
      <c r="H15" s="2"/>
    </row>
    <row r="16" spans="1:9" x14ac:dyDescent="0.25">
      <c r="B16" s="2" t="s">
        <v>10</v>
      </c>
      <c r="C16" s="27">
        <v>7536066430</v>
      </c>
      <c r="D16" s="27"/>
      <c r="E16" s="27"/>
      <c r="F16" s="27"/>
      <c r="G16" s="27"/>
      <c r="H16" s="27"/>
      <c r="I16" s="27"/>
    </row>
    <row r="17" spans="1:9" x14ac:dyDescent="0.25">
      <c r="B17" s="2"/>
      <c r="C17" s="2"/>
      <c r="D17" s="2"/>
      <c r="E17" s="2"/>
      <c r="F17" s="2"/>
      <c r="G17" s="2"/>
      <c r="H17" s="2"/>
    </row>
    <row r="18" spans="1:9" x14ac:dyDescent="0.25">
      <c r="B18" s="2" t="s">
        <v>11</v>
      </c>
      <c r="C18" s="27">
        <v>775050001</v>
      </c>
      <c r="D18" s="27"/>
      <c r="E18" s="27"/>
      <c r="F18" s="27"/>
      <c r="G18" s="27"/>
      <c r="H18" s="27"/>
      <c r="I18" s="27"/>
    </row>
    <row r="19" spans="1:9" x14ac:dyDescent="0.25">
      <c r="B19" s="2"/>
      <c r="C19" s="2"/>
      <c r="D19" s="2"/>
      <c r="E19" s="2"/>
      <c r="F19" s="2"/>
      <c r="G19" s="2"/>
      <c r="H19" s="2"/>
    </row>
    <row r="20" spans="1:9" ht="12.75" customHeight="1" x14ac:dyDescent="0.25">
      <c r="B20" s="2" t="s">
        <v>12</v>
      </c>
      <c r="C20" s="27" t="s">
        <v>167</v>
      </c>
      <c r="D20" s="27"/>
      <c r="E20" s="27"/>
      <c r="F20" s="27"/>
      <c r="G20" s="27"/>
      <c r="H20" s="27"/>
      <c r="I20" s="27"/>
    </row>
    <row r="21" spans="1:9" x14ac:dyDescent="0.25">
      <c r="B21" s="2"/>
      <c r="C21" s="27"/>
      <c r="D21" s="27"/>
      <c r="E21" s="27"/>
      <c r="F21" s="27"/>
      <c r="G21" s="27"/>
      <c r="H21" s="27"/>
      <c r="I21" s="27"/>
    </row>
    <row r="22" spans="1:9" ht="12.75" customHeight="1" x14ac:dyDescent="0.25">
      <c r="B22" s="2" t="s">
        <v>13</v>
      </c>
      <c r="C22" s="27" t="s">
        <v>14</v>
      </c>
      <c r="D22" s="27"/>
      <c r="E22" s="27"/>
      <c r="F22" s="27"/>
      <c r="G22" s="27"/>
      <c r="H22" s="27"/>
      <c r="I22" s="27"/>
    </row>
    <row r="23" spans="1:9" x14ac:dyDescent="0.25">
      <c r="B23" s="2"/>
      <c r="C23" s="2"/>
      <c r="D23" s="2"/>
      <c r="E23" s="2"/>
      <c r="F23" s="2"/>
      <c r="G23" s="2"/>
      <c r="H23" s="2"/>
    </row>
    <row r="24" spans="1:9" ht="12.75" customHeight="1" x14ac:dyDescent="0.25">
      <c r="B24" s="2" t="s">
        <v>15</v>
      </c>
      <c r="C24" s="27" t="s">
        <v>16</v>
      </c>
      <c r="D24" s="27"/>
      <c r="E24" s="27"/>
      <c r="F24" s="27"/>
      <c r="G24" s="27"/>
      <c r="H24" s="27"/>
      <c r="I24" s="27"/>
    </row>
    <row r="25" spans="1:9" x14ac:dyDescent="0.25">
      <c r="B25" s="2"/>
      <c r="C25" s="2"/>
      <c r="D25" s="2"/>
      <c r="E25" s="2"/>
      <c r="F25" s="2"/>
      <c r="G25" s="2"/>
      <c r="H25" s="2"/>
    </row>
    <row r="26" spans="1:9" ht="12.75" customHeight="1" x14ac:dyDescent="0.25">
      <c r="B26" s="2" t="s">
        <v>17</v>
      </c>
      <c r="C26" s="27" t="s">
        <v>18</v>
      </c>
      <c r="D26" s="27"/>
      <c r="E26" s="27"/>
      <c r="F26" s="27"/>
      <c r="G26" s="27"/>
      <c r="H26" s="27"/>
      <c r="I26" s="27"/>
    </row>
    <row r="28" spans="1:9" ht="14.25" x14ac:dyDescent="0.25">
      <c r="A28" s="28" t="s">
        <v>19</v>
      </c>
      <c r="B28" s="28"/>
      <c r="C28" s="28"/>
      <c r="D28" s="28"/>
      <c r="E28" s="28"/>
      <c r="F28" s="28"/>
      <c r="G28" s="28"/>
      <c r="H28" s="28"/>
      <c r="I28" s="28"/>
    </row>
    <row r="30" spans="1:9" ht="42.75" customHeight="1" x14ac:dyDescent="0.25">
      <c r="A30" s="3" t="s">
        <v>20</v>
      </c>
      <c r="B30" s="3" t="s">
        <v>21</v>
      </c>
      <c r="C30" s="3" t="s">
        <v>22</v>
      </c>
      <c r="D30" s="33" t="s">
        <v>23</v>
      </c>
      <c r="E30" s="34"/>
      <c r="F30" s="33" t="s">
        <v>24</v>
      </c>
      <c r="G30" s="34"/>
      <c r="H30" s="35" t="s">
        <v>25</v>
      </c>
      <c r="I30" s="35"/>
    </row>
    <row r="31" spans="1:9" s="5" customFormat="1" ht="25.5" x14ac:dyDescent="0.25">
      <c r="A31" s="3" t="s">
        <v>26</v>
      </c>
      <c r="B31" s="4" t="s">
        <v>27</v>
      </c>
      <c r="C31" s="3"/>
      <c r="D31" s="29">
        <v>3510904.7553466</v>
      </c>
      <c r="E31" s="30"/>
      <c r="F31" s="29">
        <v>3636465.6780000003</v>
      </c>
      <c r="G31" s="30"/>
      <c r="H31" s="29">
        <f>H33+H83+H93</f>
        <v>3460924.3219999992</v>
      </c>
      <c r="I31" s="30"/>
    </row>
    <row r="32" spans="1:9" x14ac:dyDescent="0.25">
      <c r="A32" s="6"/>
      <c r="B32" s="7" t="s">
        <v>28</v>
      </c>
      <c r="C32" s="6"/>
      <c r="D32" s="31"/>
      <c r="E32" s="32"/>
      <c r="F32" s="31"/>
      <c r="G32" s="32"/>
      <c r="H32" s="31"/>
      <c r="I32" s="32"/>
    </row>
    <row r="33" spans="1:9" s="5" customFormat="1" ht="25.5" x14ac:dyDescent="0.25">
      <c r="A33" s="3" t="s">
        <v>29</v>
      </c>
      <c r="B33" s="4" t="s">
        <v>30</v>
      </c>
      <c r="C33" s="3" t="s">
        <v>31</v>
      </c>
      <c r="D33" s="29">
        <v>1031595.304128</v>
      </c>
      <c r="E33" s="30"/>
      <c r="F33" s="29">
        <v>1006945.9999999997</v>
      </c>
      <c r="G33" s="30"/>
      <c r="H33" s="29">
        <f>H34+H37</f>
        <v>1080296.1999999993</v>
      </c>
      <c r="I33" s="30"/>
    </row>
    <row r="34" spans="1:9" x14ac:dyDescent="0.25">
      <c r="A34" s="6" t="s">
        <v>32</v>
      </c>
      <c r="B34" s="8" t="s">
        <v>33</v>
      </c>
      <c r="C34" s="6" t="s">
        <v>31</v>
      </c>
      <c r="D34" s="31">
        <v>578708.06675200001</v>
      </c>
      <c r="E34" s="32"/>
      <c r="F34" s="31">
        <v>556857.10000000009</v>
      </c>
      <c r="G34" s="32"/>
      <c r="H34" s="36">
        <f>H35+H36</f>
        <v>606028.49999999953</v>
      </c>
      <c r="I34" s="37"/>
    </row>
    <row r="35" spans="1:9" x14ac:dyDescent="0.25">
      <c r="A35" s="6"/>
      <c r="B35" s="9" t="s">
        <v>34</v>
      </c>
      <c r="C35" s="6" t="s">
        <v>31</v>
      </c>
      <c r="D35" s="36">
        <v>276667.7463</v>
      </c>
      <c r="E35" s="37"/>
      <c r="F35" s="36">
        <v>280644.70000000048</v>
      </c>
      <c r="G35" s="37"/>
      <c r="H35" s="36">
        <f>H43+H50+H57+H64+H71+H78</f>
        <v>289728.99999999994</v>
      </c>
      <c r="I35" s="37"/>
    </row>
    <row r="36" spans="1:9" x14ac:dyDescent="0.25">
      <c r="A36" s="6"/>
      <c r="B36" s="9" t="s">
        <v>35</v>
      </c>
      <c r="C36" s="6" t="s">
        <v>31</v>
      </c>
      <c r="D36" s="36">
        <v>302040.32045200001</v>
      </c>
      <c r="E36" s="37"/>
      <c r="F36" s="36">
        <v>276212.39999999962</v>
      </c>
      <c r="G36" s="37"/>
      <c r="H36" s="36">
        <f>H44+H51+H58+H65+H72+H79</f>
        <v>316299.49999999965</v>
      </c>
      <c r="I36" s="37"/>
    </row>
    <row r="37" spans="1:9" x14ac:dyDescent="0.25">
      <c r="A37" s="6" t="s">
        <v>36</v>
      </c>
      <c r="B37" s="8" t="s">
        <v>37</v>
      </c>
      <c r="C37" s="6" t="s">
        <v>31</v>
      </c>
      <c r="D37" s="36">
        <v>452887.23737599998</v>
      </c>
      <c r="E37" s="37"/>
      <c r="F37" s="36">
        <v>450088.89999999956</v>
      </c>
      <c r="G37" s="37"/>
      <c r="H37" s="36">
        <f>H38+H39</f>
        <v>474267.69999999978</v>
      </c>
      <c r="I37" s="37"/>
    </row>
    <row r="38" spans="1:9" x14ac:dyDescent="0.25">
      <c r="A38" s="6"/>
      <c r="B38" s="9" t="s">
        <v>34</v>
      </c>
      <c r="C38" s="6" t="s">
        <v>31</v>
      </c>
      <c r="D38" s="36">
        <v>251724.84640000001</v>
      </c>
      <c r="E38" s="37"/>
      <c r="F38" s="36">
        <v>244290.39999999979</v>
      </c>
      <c r="G38" s="37"/>
      <c r="H38" s="36">
        <f>H46+H53+H60+H67+H74+H81</f>
        <v>263608.79999999987</v>
      </c>
      <c r="I38" s="37"/>
    </row>
    <row r="39" spans="1:9" x14ac:dyDescent="0.25">
      <c r="A39" s="6"/>
      <c r="B39" s="9" t="s">
        <v>35</v>
      </c>
      <c r="C39" s="6" t="s">
        <v>31</v>
      </c>
      <c r="D39" s="36">
        <v>201162.39097599997</v>
      </c>
      <c r="E39" s="37"/>
      <c r="F39" s="36">
        <v>205798.4999999998</v>
      </c>
      <c r="G39" s="37"/>
      <c r="H39" s="36">
        <f t="shared" ref="H39" si="0">H47+H54+H61+H68+H75+H82</f>
        <v>210658.89999999991</v>
      </c>
      <c r="I39" s="37"/>
    </row>
    <row r="40" spans="1:9" x14ac:dyDescent="0.25">
      <c r="A40" s="6"/>
      <c r="B40" s="7" t="s">
        <v>28</v>
      </c>
      <c r="C40" s="6"/>
      <c r="D40" s="36"/>
      <c r="E40" s="37"/>
      <c r="F40" s="36"/>
      <c r="G40" s="37"/>
      <c r="H40" s="36"/>
      <c r="I40" s="37"/>
    </row>
    <row r="41" spans="1:9" ht="63.75" x14ac:dyDescent="0.25">
      <c r="A41" s="6" t="s">
        <v>38</v>
      </c>
      <c r="B41" s="8" t="s">
        <v>39</v>
      </c>
      <c r="C41" s="6" t="s">
        <v>31</v>
      </c>
      <c r="D41" s="36">
        <v>42827.013936999996</v>
      </c>
      <c r="E41" s="37"/>
      <c r="F41" s="36">
        <v>0</v>
      </c>
      <c r="G41" s="37"/>
      <c r="H41" s="36">
        <f>H42+H45</f>
        <v>44848.845797158261</v>
      </c>
      <c r="I41" s="37"/>
    </row>
    <row r="42" spans="1:9" x14ac:dyDescent="0.25">
      <c r="A42" s="6" t="s">
        <v>40</v>
      </c>
      <c r="B42" s="9" t="s">
        <v>33</v>
      </c>
      <c r="C42" s="6" t="s">
        <v>31</v>
      </c>
      <c r="D42" s="36">
        <v>27719.191405999998</v>
      </c>
      <c r="E42" s="37"/>
      <c r="F42" s="36">
        <v>0</v>
      </c>
      <c r="G42" s="37"/>
      <c r="H42" s="36">
        <f>H43+H44</f>
        <v>29027.7962061744</v>
      </c>
      <c r="I42" s="37"/>
    </row>
    <row r="43" spans="1:9" x14ac:dyDescent="0.25">
      <c r="A43" s="6"/>
      <c r="B43" s="10" t="s">
        <v>34</v>
      </c>
      <c r="C43" s="6" t="s">
        <v>31</v>
      </c>
      <c r="D43" s="36">
        <v>14040.3002</v>
      </c>
      <c r="E43" s="37"/>
      <c r="F43" s="31"/>
      <c r="G43" s="32"/>
      <c r="H43" s="36">
        <v>14703.131069291399</v>
      </c>
      <c r="I43" s="37"/>
    </row>
    <row r="44" spans="1:9" x14ac:dyDescent="0.25">
      <c r="A44" s="6"/>
      <c r="B44" s="10" t="s">
        <v>35</v>
      </c>
      <c r="C44" s="6" t="s">
        <v>31</v>
      </c>
      <c r="D44" s="36">
        <v>13678.891206</v>
      </c>
      <c r="E44" s="37"/>
      <c r="F44" s="31"/>
      <c r="G44" s="32"/>
      <c r="H44" s="36">
        <v>14324.665136883001</v>
      </c>
      <c r="I44" s="37"/>
    </row>
    <row r="45" spans="1:9" x14ac:dyDescent="0.25">
      <c r="A45" s="6" t="s">
        <v>41</v>
      </c>
      <c r="B45" s="9" t="s">
        <v>37</v>
      </c>
      <c r="C45" s="6" t="s">
        <v>31</v>
      </c>
      <c r="D45" s="36">
        <v>15107.822531000002</v>
      </c>
      <c r="E45" s="37"/>
      <c r="F45" s="36">
        <v>0</v>
      </c>
      <c r="G45" s="37"/>
      <c r="H45" s="36">
        <f>H46+H47</f>
        <v>15821.049590983861</v>
      </c>
      <c r="I45" s="37"/>
    </row>
    <row r="46" spans="1:9" x14ac:dyDescent="0.25">
      <c r="A46" s="6"/>
      <c r="B46" s="10" t="s">
        <v>34</v>
      </c>
      <c r="C46" s="6" t="s">
        <v>31</v>
      </c>
      <c r="D46" s="36">
        <v>7512.8190000000004</v>
      </c>
      <c r="E46" s="37"/>
      <c r="F46" s="31"/>
      <c r="G46" s="32"/>
      <c r="H46" s="36">
        <v>7867.49982282156</v>
      </c>
      <c r="I46" s="37"/>
    </row>
    <row r="47" spans="1:9" x14ac:dyDescent="0.25">
      <c r="A47" s="6"/>
      <c r="B47" s="10" t="s">
        <v>35</v>
      </c>
      <c r="C47" s="6" t="s">
        <v>31</v>
      </c>
      <c r="D47" s="36">
        <v>7595.0035310000003</v>
      </c>
      <c r="E47" s="37"/>
      <c r="F47" s="31"/>
      <c r="G47" s="32"/>
      <c r="H47" s="36">
        <v>7953.5497681623001</v>
      </c>
      <c r="I47" s="37"/>
    </row>
    <row r="48" spans="1:9" ht="51" x14ac:dyDescent="0.25">
      <c r="A48" s="6" t="s">
        <v>42</v>
      </c>
      <c r="B48" s="8" t="s">
        <v>43</v>
      </c>
      <c r="C48" s="6" t="s">
        <v>31</v>
      </c>
      <c r="D48" s="31">
        <v>468319.57964900002</v>
      </c>
      <c r="E48" s="32"/>
      <c r="F48" s="31">
        <v>496720.90069402906</v>
      </c>
      <c r="G48" s="32"/>
      <c r="H48" s="31">
        <f>H49+H52</f>
        <v>490428.62645435461</v>
      </c>
      <c r="I48" s="32"/>
    </row>
    <row r="49" spans="1:9" x14ac:dyDescent="0.25">
      <c r="A49" s="6" t="s">
        <v>44</v>
      </c>
      <c r="B49" s="9" t="s">
        <v>33</v>
      </c>
      <c r="C49" s="6" t="s">
        <v>31</v>
      </c>
      <c r="D49" s="31">
        <v>270691.02951000002</v>
      </c>
      <c r="E49" s="32"/>
      <c r="F49" s="31">
        <v>284485.17102274502</v>
      </c>
      <c r="G49" s="32"/>
      <c r="H49" s="31">
        <f>H50+H51</f>
        <v>283470.17650630802</v>
      </c>
      <c r="I49" s="32"/>
    </row>
    <row r="50" spans="1:9" x14ac:dyDescent="0.25">
      <c r="A50" s="6"/>
      <c r="B50" s="10" t="s">
        <v>34</v>
      </c>
      <c r="C50" s="6" t="s">
        <v>31</v>
      </c>
      <c r="D50" s="31">
        <v>132961.70600000001</v>
      </c>
      <c r="E50" s="32"/>
      <c r="F50" s="31">
        <v>144918.23054879601</v>
      </c>
      <c r="G50" s="32"/>
      <c r="H50" s="36">
        <v>139238.717311371</v>
      </c>
      <c r="I50" s="37"/>
    </row>
    <row r="51" spans="1:9" x14ac:dyDescent="0.25">
      <c r="A51" s="6"/>
      <c r="B51" s="10" t="s">
        <v>35</v>
      </c>
      <c r="C51" s="6" t="s">
        <v>31</v>
      </c>
      <c r="D51" s="31">
        <v>137729.32350999999</v>
      </c>
      <c r="E51" s="32"/>
      <c r="F51" s="31">
        <v>139566.94047394901</v>
      </c>
      <c r="G51" s="32"/>
      <c r="H51" s="36">
        <v>144231.45919493699</v>
      </c>
      <c r="I51" s="37"/>
    </row>
    <row r="52" spans="1:9" x14ac:dyDescent="0.25">
      <c r="A52" s="6" t="s">
        <v>45</v>
      </c>
      <c r="B52" s="9" t="s">
        <v>37</v>
      </c>
      <c r="C52" s="6" t="s">
        <v>31</v>
      </c>
      <c r="D52" s="31">
        <v>197628.550139</v>
      </c>
      <c r="E52" s="32"/>
      <c r="F52" s="31">
        <v>212235.729671284</v>
      </c>
      <c r="G52" s="32"/>
      <c r="H52" s="31">
        <f>H53+H54</f>
        <v>206958.44994804659</v>
      </c>
      <c r="I52" s="32"/>
    </row>
    <row r="53" spans="1:9" x14ac:dyDescent="0.25">
      <c r="A53" s="6"/>
      <c r="B53" s="10" t="s">
        <v>34</v>
      </c>
      <c r="C53" s="6" t="s">
        <v>31</v>
      </c>
      <c r="D53" s="31">
        <v>113532.51300000001</v>
      </c>
      <c r="E53" s="32"/>
      <c r="F53" s="31">
        <v>110747.827108931</v>
      </c>
      <c r="G53" s="32"/>
      <c r="H53" s="36">
        <v>118892.392577538</v>
      </c>
      <c r="I53" s="37"/>
    </row>
    <row r="54" spans="1:9" x14ac:dyDescent="0.25">
      <c r="A54" s="6"/>
      <c r="B54" s="10" t="s">
        <v>35</v>
      </c>
      <c r="C54" s="6" t="s">
        <v>31</v>
      </c>
      <c r="D54" s="31">
        <v>84096.037138999993</v>
      </c>
      <c r="E54" s="32"/>
      <c r="F54" s="31">
        <v>101487.902562353</v>
      </c>
      <c r="G54" s="32"/>
      <c r="H54" s="36">
        <v>88066.057370508599</v>
      </c>
      <c r="I54" s="37"/>
    </row>
    <row r="55" spans="1:9" ht="51" x14ac:dyDescent="0.25">
      <c r="A55" s="6" t="s">
        <v>46</v>
      </c>
      <c r="B55" s="8" t="s">
        <v>47</v>
      </c>
      <c r="C55" s="6" t="s">
        <v>31</v>
      </c>
      <c r="D55" s="31">
        <v>0</v>
      </c>
      <c r="E55" s="32"/>
      <c r="F55" s="31">
        <v>0</v>
      </c>
      <c r="G55" s="32"/>
      <c r="H55" s="31">
        <f>H56+H59</f>
        <v>0</v>
      </c>
      <c r="I55" s="32"/>
    </row>
    <row r="56" spans="1:9" x14ac:dyDescent="0.25">
      <c r="A56" s="6" t="s">
        <v>48</v>
      </c>
      <c r="B56" s="9" t="s">
        <v>33</v>
      </c>
      <c r="C56" s="6" t="s">
        <v>31</v>
      </c>
      <c r="D56" s="31">
        <v>0</v>
      </c>
      <c r="E56" s="32"/>
      <c r="F56" s="31">
        <v>0</v>
      </c>
      <c r="G56" s="32"/>
      <c r="H56" s="31">
        <f>H57+H58</f>
        <v>0</v>
      </c>
      <c r="I56" s="32"/>
    </row>
    <row r="57" spans="1:9" x14ac:dyDescent="0.25">
      <c r="A57" s="6"/>
      <c r="B57" s="10" t="s">
        <v>34</v>
      </c>
      <c r="C57" s="6" t="s">
        <v>31</v>
      </c>
      <c r="D57" s="31"/>
      <c r="E57" s="32"/>
      <c r="F57" s="31"/>
      <c r="G57" s="32"/>
      <c r="H57" s="31">
        <v>0</v>
      </c>
      <c r="I57" s="32"/>
    </row>
    <row r="58" spans="1:9" x14ac:dyDescent="0.25">
      <c r="A58" s="6"/>
      <c r="B58" s="10" t="s">
        <v>35</v>
      </c>
      <c r="C58" s="6" t="s">
        <v>31</v>
      </c>
      <c r="D58" s="31"/>
      <c r="E58" s="32"/>
      <c r="F58" s="31"/>
      <c r="G58" s="32"/>
      <c r="H58" s="31">
        <v>0</v>
      </c>
      <c r="I58" s="32"/>
    </row>
    <row r="59" spans="1:9" x14ac:dyDescent="0.25">
      <c r="A59" s="6" t="s">
        <v>49</v>
      </c>
      <c r="B59" s="9" t="s">
        <v>37</v>
      </c>
      <c r="C59" s="6" t="s">
        <v>31</v>
      </c>
      <c r="D59" s="31">
        <v>0</v>
      </c>
      <c r="E59" s="32"/>
      <c r="F59" s="31">
        <v>0</v>
      </c>
      <c r="G59" s="32"/>
      <c r="H59" s="31">
        <f>H60+H61</f>
        <v>0</v>
      </c>
      <c r="I59" s="32"/>
    </row>
    <row r="60" spans="1:9" x14ac:dyDescent="0.25">
      <c r="A60" s="6"/>
      <c r="B60" s="10" t="s">
        <v>34</v>
      </c>
      <c r="C60" s="6" t="s">
        <v>31</v>
      </c>
      <c r="D60" s="31"/>
      <c r="E60" s="32"/>
      <c r="F60" s="31"/>
      <c r="G60" s="32"/>
      <c r="H60" s="31">
        <v>0</v>
      </c>
      <c r="I60" s="32"/>
    </row>
    <row r="61" spans="1:9" x14ac:dyDescent="0.25">
      <c r="A61" s="6"/>
      <c r="B61" s="10" t="s">
        <v>35</v>
      </c>
      <c r="C61" s="6" t="s">
        <v>31</v>
      </c>
      <c r="D61" s="31"/>
      <c r="E61" s="32"/>
      <c r="F61" s="31"/>
      <c r="G61" s="32"/>
      <c r="H61" s="31">
        <v>0</v>
      </c>
      <c r="I61" s="32"/>
    </row>
    <row r="62" spans="1:9" ht="63.75" x14ac:dyDescent="0.25">
      <c r="A62" s="6" t="s">
        <v>50</v>
      </c>
      <c r="B62" s="8" t="s">
        <v>51</v>
      </c>
      <c r="C62" s="6" t="s">
        <v>31</v>
      </c>
      <c r="D62" s="31">
        <v>764.11099999999999</v>
      </c>
      <c r="E62" s="32"/>
      <c r="F62" s="31">
        <v>0</v>
      </c>
      <c r="G62" s="32"/>
      <c r="H62" s="31">
        <f>H63+H66</f>
        <v>800.18395753044126</v>
      </c>
      <c r="I62" s="32"/>
    </row>
    <row r="63" spans="1:9" x14ac:dyDescent="0.25">
      <c r="A63" s="6" t="s">
        <v>52</v>
      </c>
      <c r="B63" s="9" t="s">
        <v>33</v>
      </c>
      <c r="C63" s="6" t="s">
        <v>31</v>
      </c>
      <c r="D63" s="31">
        <v>65.245000000000005</v>
      </c>
      <c r="E63" s="32"/>
      <c r="F63" s="31">
        <v>0</v>
      </c>
      <c r="G63" s="32"/>
      <c r="H63" s="31">
        <f>H64+H65</f>
        <v>68.325175593030309</v>
      </c>
      <c r="I63" s="32"/>
    </row>
    <row r="64" spans="1:9" x14ac:dyDescent="0.25">
      <c r="A64" s="6"/>
      <c r="B64" s="10" t="s">
        <v>34</v>
      </c>
      <c r="C64" s="6" t="s">
        <v>31</v>
      </c>
      <c r="D64" s="31">
        <v>27.318999999999999</v>
      </c>
      <c r="E64" s="32"/>
      <c r="F64" s="31"/>
      <c r="G64" s="32"/>
      <c r="H64" s="31">
        <v>28.608707218523101</v>
      </c>
      <c r="I64" s="32"/>
    </row>
    <row r="65" spans="1:9" x14ac:dyDescent="0.25">
      <c r="A65" s="6"/>
      <c r="B65" s="10" t="s">
        <v>35</v>
      </c>
      <c r="C65" s="6" t="s">
        <v>31</v>
      </c>
      <c r="D65" s="31">
        <v>37.926000000000002</v>
      </c>
      <c r="E65" s="32"/>
      <c r="F65" s="31"/>
      <c r="G65" s="32"/>
      <c r="H65" s="31">
        <v>39.716468374507201</v>
      </c>
      <c r="I65" s="32"/>
    </row>
    <row r="66" spans="1:9" x14ac:dyDescent="0.25">
      <c r="A66" s="6" t="s">
        <v>53</v>
      </c>
      <c r="B66" s="9" t="s">
        <v>37</v>
      </c>
      <c r="C66" s="6" t="s">
        <v>31</v>
      </c>
      <c r="D66" s="31">
        <v>698.86599999999999</v>
      </c>
      <c r="E66" s="32"/>
      <c r="F66" s="31">
        <v>0</v>
      </c>
      <c r="G66" s="32"/>
      <c r="H66" s="31">
        <f>H67+H68</f>
        <v>731.85878193741098</v>
      </c>
      <c r="I66" s="32"/>
    </row>
    <row r="67" spans="1:9" x14ac:dyDescent="0.25">
      <c r="A67" s="6"/>
      <c r="B67" s="10" t="s">
        <v>34</v>
      </c>
      <c r="C67" s="6" t="s">
        <v>31</v>
      </c>
      <c r="D67" s="31">
        <v>311.25200000000001</v>
      </c>
      <c r="E67" s="32"/>
      <c r="F67" s="31"/>
      <c r="G67" s="32"/>
      <c r="H67" s="31">
        <v>325.94623334501398</v>
      </c>
      <c r="I67" s="32"/>
    </row>
    <row r="68" spans="1:9" x14ac:dyDescent="0.25">
      <c r="A68" s="6"/>
      <c r="B68" s="10" t="s">
        <v>35</v>
      </c>
      <c r="C68" s="6" t="s">
        <v>31</v>
      </c>
      <c r="D68" s="31">
        <v>387.61399999999998</v>
      </c>
      <c r="E68" s="32"/>
      <c r="F68" s="31"/>
      <c r="G68" s="32"/>
      <c r="H68" s="31">
        <v>405.912548592397</v>
      </c>
      <c r="I68" s="32"/>
    </row>
    <row r="69" spans="1:9" ht="25.5" x14ac:dyDescent="0.25">
      <c r="A69" s="6" t="s">
        <v>54</v>
      </c>
      <c r="B69" s="8" t="s">
        <v>55</v>
      </c>
      <c r="C69" s="6" t="s">
        <v>31</v>
      </c>
      <c r="D69" s="31">
        <v>330121.72937000002</v>
      </c>
      <c r="E69" s="32"/>
      <c r="F69" s="31">
        <v>309072.31738785002</v>
      </c>
      <c r="G69" s="32"/>
      <c r="H69" s="31">
        <f>H70+H73</f>
        <v>345706.55027659179</v>
      </c>
      <c r="I69" s="32"/>
    </row>
    <row r="70" spans="1:9" x14ac:dyDescent="0.25">
      <c r="A70" s="6" t="s">
        <v>56</v>
      </c>
      <c r="B70" s="9" t="s">
        <v>33</v>
      </c>
      <c r="C70" s="6" t="s">
        <v>31</v>
      </c>
      <c r="D70" s="31">
        <v>189701.823676</v>
      </c>
      <c r="E70" s="32"/>
      <c r="F70" s="31">
        <v>173322.06693371088</v>
      </c>
      <c r="G70" s="32"/>
      <c r="H70" s="36">
        <f>H71+H72</f>
        <v>198657.52681512819</v>
      </c>
      <c r="I70" s="37"/>
    </row>
    <row r="71" spans="1:9" x14ac:dyDescent="0.25">
      <c r="A71" s="6"/>
      <c r="B71" s="10" t="s">
        <v>34</v>
      </c>
      <c r="C71" s="6" t="s">
        <v>31</v>
      </c>
      <c r="D71" s="36">
        <v>82693.527600000001</v>
      </c>
      <c r="E71" s="37"/>
      <c r="F71" s="31">
        <v>84258.637234365699</v>
      </c>
      <c r="G71" s="32"/>
      <c r="H71" s="36">
        <v>86597.420109640196</v>
      </c>
      <c r="I71" s="37"/>
    </row>
    <row r="72" spans="1:9" x14ac:dyDescent="0.25">
      <c r="A72" s="6"/>
      <c r="B72" s="10" t="s">
        <v>35</v>
      </c>
      <c r="C72" s="6" t="s">
        <v>31</v>
      </c>
      <c r="D72" s="36">
        <v>107008.296076</v>
      </c>
      <c r="E72" s="37"/>
      <c r="F72" s="31">
        <v>89063.429699345201</v>
      </c>
      <c r="G72" s="32"/>
      <c r="H72" s="36">
        <v>112060.106705488</v>
      </c>
      <c r="I72" s="37"/>
    </row>
    <row r="73" spans="1:9" x14ac:dyDescent="0.25">
      <c r="A73" s="6" t="s">
        <v>57</v>
      </c>
      <c r="B73" s="9" t="s">
        <v>37</v>
      </c>
      <c r="C73" s="6" t="s">
        <v>31</v>
      </c>
      <c r="D73" s="36">
        <v>140419.90569400002</v>
      </c>
      <c r="E73" s="37"/>
      <c r="F73" s="36">
        <v>135750.25045413911</v>
      </c>
      <c r="G73" s="37"/>
      <c r="H73" s="36">
        <f>H74+H75</f>
        <v>147049.0234614636</v>
      </c>
      <c r="I73" s="37"/>
    </row>
    <row r="74" spans="1:9" x14ac:dyDescent="0.25">
      <c r="A74" s="6"/>
      <c r="B74" s="10" t="s">
        <v>34</v>
      </c>
      <c r="C74" s="6" t="s">
        <v>31</v>
      </c>
      <c r="D74" s="36">
        <v>78767.2022</v>
      </c>
      <c r="E74" s="37"/>
      <c r="F74" s="31">
        <v>76283.771986495805</v>
      </c>
      <c r="G74" s="32"/>
      <c r="H74" s="36">
        <v>82485.808503126493</v>
      </c>
      <c r="I74" s="37"/>
    </row>
    <row r="75" spans="1:9" x14ac:dyDescent="0.25">
      <c r="A75" s="6"/>
      <c r="B75" s="10" t="s">
        <v>35</v>
      </c>
      <c r="C75" s="6" t="s">
        <v>31</v>
      </c>
      <c r="D75" s="36">
        <v>61652.703494000001</v>
      </c>
      <c r="E75" s="37"/>
      <c r="F75" s="31">
        <v>59466.478467643297</v>
      </c>
      <c r="G75" s="32"/>
      <c r="H75" s="36">
        <v>64563.214958337099</v>
      </c>
      <c r="I75" s="37"/>
    </row>
    <row r="76" spans="1:9" ht="25.5" x14ac:dyDescent="0.25">
      <c r="A76" s="6" t="s">
        <v>58</v>
      </c>
      <c r="B76" s="8" t="s">
        <v>59</v>
      </c>
      <c r="C76" s="6" t="s">
        <v>31</v>
      </c>
      <c r="D76" s="36">
        <v>189562.870172</v>
      </c>
      <c r="E76" s="37"/>
      <c r="F76" s="36">
        <v>201152.78191812069</v>
      </c>
      <c r="G76" s="37"/>
      <c r="H76" s="36">
        <f>H77+H80</f>
        <v>198511.99351436429</v>
      </c>
      <c r="I76" s="37"/>
    </row>
    <row r="77" spans="1:9" x14ac:dyDescent="0.25">
      <c r="A77" s="6" t="s">
        <v>60</v>
      </c>
      <c r="B77" s="9" t="s">
        <v>33</v>
      </c>
      <c r="C77" s="6" t="s">
        <v>31</v>
      </c>
      <c r="D77" s="36">
        <v>90530.777159999998</v>
      </c>
      <c r="E77" s="37"/>
      <c r="F77" s="36">
        <v>99049.862043544199</v>
      </c>
      <c r="G77" s="37"/>
      <c r="H77" s="36">
        <f>H78+H79</f>
        <v>94804.675296795991</v>
      </c>
      <c r="I77" s="37"/>
    </row>
    <row r="78" spans="1:9" x14ac:dyDescent="0.25">
      <c r="A78" s="6"/>
      <c r="B78" s="10" t="s">
        <v>34</v>
      </c>
      <c r="C78" s="6" t="s">
        <v>31</v>
      </c>
      <c r="D78" s="36">
        <v>46944.893499999998</v>
      </c>
      <c r="E78" s="37"/>
      <c r="F78" s="31">
        <v>51467.832216838797</v>
      </c>
      <c r="G78" s="32"/>
      <c r="H78" s="36">
        <v>49161.1228024788</v>
      </c>
      <c r="I78" s="37"/>
    </row>
    <row r="79" spans="1:9" x14ac:dyDescent="0.25">
      <c r="A79" s="6"/>
      <c r="B79" s="10" t="s">
        <v>35</v>
      </c>
      <c r="C79" s="6" t="s">
        <v>31</v>
      </c>
      <c r="D79" s="36">
        <v>43585.88366</v>
      </c>
      <c r="E79" s="37"/>
      <c r="F79" s="31">
        <v>47582.029826705402</v>
      </c>
      <c r="G79" s="32"/>
      <c r="H79" s="36">
        <v>45643.552494317199</v>
      </c>
      <c r="I79" s="37"/>
    </row>
    <row r="80" spans="1:9" x14ac:dyDescent="0.25">
      <c r="A80" s="6" t="s">
        <v>61</v>
      </c>
      <c r="B80" s="9" t="s">
        <v>37</v>
      </c>
      <c r="C80" s="6" t="s">
        <v>31</v>
      </c>
      <c r="D80" s="36">
        <v>99032.093011999998</v>
      </c>
      <c r="E80" s="37"/>
      <c r="F80" s="36">
        <v>102102.9198745765</v>
      </c>
      <c r="G80" s="37"/>
      <c r="H80" s="36">
        <f>H81+H82</f>
        <v>103707.3182175683</v>
      </c>
      <c r="I80" s="37"/>
    </row>
    <row r="81" spans="1:9" x14ac:dyDescent="0.25">
      <c r="A81" s="6"/>
      <c r="B81" s="10" t="s">
        <v>34</v>
      </c>
      <c r="C81" s="6" t="s">
        <v>31</v>
      </c>
      <c r="D81" s="36">
        <v>51601.0602</v>
      </c>
      <c r="E81" s="37"/>
      <c r="F81" s="31">
        <v>57258.800904573</v>
      </c>
      <c r="G81" s="32"/>
      <c r="H81" s="36">
        <v>54037.152863168798</v>
      </c>
      <c r="I81" s="37"/>
    </row>
    <row r="82" spans="1:9" x14ac:dyDescent="0.25">
      <c r="A82" s="6"/>
      <c r="B82" s="10" t="s">
        <v>35</v>
      </c>
      <c r="C82" s="6" t="s">
        <v>31</v>
      </c>
      <c r="D82" s="36">
        <v>47431.032811999998</v>
      </c>
      <c r="E82" s="37"/>
      <c r="F82" s="31">
        <v>44844.118970003503</v>
      </c>
      <c r="G82" s="32"/>
      <c r="H82" s="36">
        <v>49670.165354399498</v>
      </c>
      <c r="I82" s="37"/>
    </row>
    <row r="83" spans="1:9" s="5" customFormat="1" ht="51" x14ac:dyDescent="0.25">
      <c r="A83" s="3" t="s">
        <v>62</v>
      </c>
      <c r="B83" s="4" t="s">
        <v>63</v>
      </c>
      <c r="C83" s="3" t="s">
        <v>31</v>
      </c>
      <c r="D83" s="29">
        <v>1884222.4975386001</v>
      </c>
      <c r="E83" s="30"/>
      <c r="F83" s="29">
        <v>1933454.8780000003</v>
      </c>
      <c r="G83" s="30"/>
      <c r="H83" s="29">
        <f>H84+H87+H90</f>
        <v>1719751.122</v>
      </c>
      <c r="I83" s="30"/>
    </row>
    <row r="84" spans="1:9" x14ac:dyDescent="0.25">
      <c r="A84" s="6"/>
      <c r="B84" s="8" t="s">
        <v>64</v>
      </c>
      <c r="C84" s="6" t="s">
        <v>31</v>
      </c>
      <c r="D84" s="36">
        <v>1045323.7505679</v>
      </c>
      <c r="E84" s="37"/>
      <c r="F84" s="36">
        <v>1081760.8950218312</v>
      </c>
      <c r="G84" s="37"/>
      <c r="H84" s="36">
        <f>H85+H86</f>
        <v>953986.60385106097</v>
      </c>
      <c r="I84" s="37"/>
    </row>
    <row r="85" spans="1:9" x14ac:dyDescent="0.25">
      <c r="A85" s="6"/>
      <c r="B85" s="9" t="s">
        <v>34</v>
      </c>
      <c r="C85" s="6" t="s">
        <v>31</v>
      </c>
      <c r="D85" s="36">
        <v>549837.33955070004</v>
      </c>
      <c r="E85" s="37"/>
      <c r="F85" s="36">
        <v>589903.49115447502</v>
      </c>
      <c r="G85" s="37"/>
      <c r="H85" s="36">
        <v>499526.87149461597</v>
      </c>
      <c r="I85" s="37"/>
    </row>
    <row r="86" spans="1:9" x14ac:dyDescent="0.25">
      <c r="A86" s="6"/>
      <c r="B86" s="9" t="s">
        <v>35</v>
      </c>
      <c r="C86" s="6" t="s">
        <v>31</v>
      </c>
      <c r="D86" s="36">
        <v>495486.41101719998</v>
      </c>
      <c r="E86" s="37"/>
      <c r="F86" s="36">
        <v>491857.40386735601</v>
      </c>
      <c r="G86" s="37"/>
      <c r="H86" s="36">
        <v>454459.73235644499</v>
      </c>
      <c r="I86" s="37"/>
    </row>
    <row r="87" spans="1:9" x14ac:dyDescent="0.25">
      <c r="A87" s="6"/>
      <c r="B87" s="8" t="s">
        <v>65</v>
      </c>
      <c r="C87" s="6" t="s">
        <v>31</v>
      </c>
      <c r="D87" s="36">
        <v>377831.51870929997</v>
      </c>
      <c r="E87" s="37"/>
      <c r="F87" s="36">
        <v>397333.21720529802</v>
      </c>
      <c r="G87" s="37"/>
      <c r="H87" s="36">
        <f>H88+H89</f>
        <v>344899.58565948799</v>
      </c>
      <c r="I87" s="37"/>
    </row>
    <row r="88" spans="1:9" x14ac:dyDescent="0.25">
      <c r="A88" s="6"/>
      <c r="B88" s="9" t="s">
        <v>34</v>
      </c>
      <c r="C88" s="6" t="s">
        <v>31</v>
      </c>
      <c r="D88" s="36">
        <v>185352.16999699999</v>
      </c>
      <c r="E88" s="37"/>
      <c r="F88" s="36">
        <v>211732.740987561</v>
      </c>
      <c r="G88" s="37"/>
      <c r="H88" s="36">
        <v>168357.683893996</v>
      </c>
      <c r="I88" s="37"/>
    </row>
    <row r="89" spans="1:9" x14ac:dyDescent="0.25">
      <c r="A89" s="6"/>
      <c r="B89" s="9" t="s">
        <v>35</v>
      </c>
      <c r="C89" s="6" t="s">
        <v>31</v>
      </c>
      <c r="D89" s="36">
        <v>192479.34871230001</v>
      </c>
      <c r="E89" s="37"/>
      <c r="F89" s="36">
        <v>185600.47621773701</v>
      </c>
      <c r="G89" s="37"/>
      <c r="H89" s="36">
        <v>176541.90176549199</v>
      </c>
      <c r="I89" s="37"/>
    </row>
    <row r="90" spans="1:9" x14ac:dyDescent="0.25">
      <c r="A90" s="6"/>
      <c r="B90" s="8" t="s">
        <v>66</v>
      </c>
      <c r="C90" s="6" t="s">
        <v>31</v>
      </c>
      <c r="D90" s="36">
        <v>461067.22826140001</v>
      </c>
      <c r="E90" s="37"/>
      <c r="F90" s="36">
        <v>454360.76577287097</v>
      </c>
      <c r="G90" s="37"/>
      <c r="H90" s="36">
        <f>H91+H92</f>
        <v>420864.93248945102</v>
      </c>
      <c r="I90" s="37"/>
    </row>
    <row r="91" spans="1:9" x14ac:dyDescent="0.25">
      <c r="A91" s="6"/>
      <c r="B91" s="9" t="s">
        <v>34</v>
      </c>
      <c r="C91" s="6" t="s">
        <v>31</v>
      </c>
      <c r="D91" s="36">
        <v>227930.03366019999</v>
      </c>
      <c r="E91" s="37"/>
      <c r="F91" s="36">
        <v>237810.335857964</v>
      </c>
      <c r="G91" s="37"/>
      <c r="H91" s="36">
        <v>207031.68761138801</v>
      </c>
      <c r="I91" s="37"/>
    </row>
    <row r="92" spans="1:9" x14ac:dyDescent="0.25">
      <c r="A92" s="6"/>
      <c r="B92" s="9" t="s">
        <v>35</v>
      </c>
      <c r="C92" s="6" t="s">
        <v>31</v>
      </c>
      <c r="D92" s="36">
        <v>233137.1946012</v>
      </c>
      <c r="E92" s="37"/>
      <c r="F92" s="36">
        <v>216550.429914907</v>
      </c>
      <c r="G92" s="37"/>
      <c r="H92" s="36">
        <v>213833.24487806301</v>
      </c>
      <c r="I92" s="37"/>
    </row>
    <row r="93" spans="1:9" s="5" customFormat="1" ht="38.25" x14ac:dyDescent="0.25">
      <c r="A93" s="3" t="s">
        <v>67</v>
      </c>
      <c r="B93" s="4" t="s">
        <v>68</v>
      </c>
      <c r="C93" s="3" t="s">
        <v>31</v>
      </c>
      <c r="D93" s="40">
        <v>595086.95368000004</v>
      </c>
      <c r="E93" s="41"/>
      <c r="F93" s="29">
        <v>696064.8</v>
      </c>
      <c r="G93" s="30"/>
      <c r="H93" s="40">
        <f>H94+H95</f>
        <v>660877</v>
      </c>
      <c r="I93" s="41"/>
    </row>
    <row r="94" spans="1:9" x14ac:dyDescent="0.25">
      <c r="A94" s="6"/>
      <c r="B94" s="8" t="s">
        <v>34</v>
      </c>
      <c r="C94" s="6" t="s">
        <v>31</v>
      </c>
      <c r="D94" s="36">
        <v>268935.80167999998</v>
      </c>
      <c r="E94" s="37"/>
      <c r="F94" s="36">
        <v>331971.8</v>
      </c>
      <c r="G94" s="37"/>
      <c r="H94" s="36">
        <v>315517.59999999998</v>
      </c>
      <c r="I94" s="37"/>
    </row>
    <row r="95" spans="1:9" x14ac:dyDescent="0.25">
      <c r="A95" s="6"/>
      <c r="B95" s="8" t="s">
        <v>35</v>
      </c>
      <c r="C95" s="6" t="s">
        <v>31</v>
      </c>
      <c r="D95" s="36">
        <v>326151.152</v>
      </c>
      <c r="E95" s="37"/>
      <c r="F95" s="36">
        <v>364093</v>
      </c>
      <c r="G95" s="37"/>
      <c r="H95" s="36">
        <v>345359.4</v>
      </c>
      <c r="I95" s="37"/>
    </row>
    <row r="96" spans="1:9" s="13" customFormat="1" x14ac:dyDescent="0.25">
      <c r="A96" s="11" t="s">
        <v>69</v>
      </c>
      <c r="B96" s="12" t="s">
        <v>70</v>
      </c>
      <c r="C96" s="11"/>
      <c r="D96" s="38">
        <v>405.19699999999995</v>
      </c>
      <c r="E96" s="39"/>
      <c r="F96" s="38">
        <v>401.04999999999995</v>
      </c>
      <c r="G96" s="39"/>
      <c r="H96" s="38">
        <f>H98+H99+H103</f>
        <v>405.19599999999997</v>
      </c>
      <c r="I96" s="39"/>
    </row>
    <row r="97" spans="1:9" s="16" customFormat="1" x14ac:dyDescent="0.25">
      <c r="A97" s="14"/>
      <c r="B97" s="15" t="s">
        <v>28</v>
      </c>
      <c r="C97" s="14"/>
      <c r="D97" s="36"/>
      <c r="E97" s="37"/>
      <c r="F97" s="36"/>
      <c r="G97" s="37"/>
      <c r="H97" s="36"/>
      <c r="I97" s="37"/>
    </row>
    <row r="98" spans="1:9" s="16" customFormat="1" ht="25.5" x14ac:dyDescent="0.25">
      <c r="A98" s="14" t="s">
        <v>71</v>
      </c>
      <c r="B98" s="17" t="s">
        <v>72</v>
      </c>
      <c r="C98" s="14" t="s">
        <v>73</v>
      </c>
      <c r="D98" s="42">
        <v>393.32399999999996</v>
      </c>
      <c r="E98" s="43"/>
      <c r="F98" s="42">
        <v>389.20799999999997</v>
      </c>
      <c r="G98" s="43"/>
      <c r="H98" s="42">
        <v>393.32399999999996</v>
      </c>
      <c r="I98" s="43"/>
    </row>
    <row r="99" spans="1:9" s="16" customFormat="1" ht="55.5" customHeight="1" x14ac:dyDescent="0.25">
      <c r="A99" s="14" t="s">
        <v>74</v>
      </c>
      <c r="B99" s="17" t="s">
        <v>75</v>
      </c>
      <c r="C99" s="14" t="s">
        <v>73</v>
      </c>
      <c r="D99" s="42">
        <v>11.867000000000001</v>
      </c>
      <c r="E99" s="43"/>
      <c r="F99" s="42">
        <v>11.836</v>
      </c>
      <c r="G99" s="43"/>
      <c r="H99" s="42">
        <v>11.867000000000001</v>
      </c>
      <c r="I99" s="43"/>
    </row>
    <row r="100" spans="1:9" s="16" customFormat="1" x14ac:dyDescent="0.25">
      <c r="A100" s="14"/>
      <c r="B100" s="18" t="s">
        <v>64</v>
      </c>
      <c r="C100" s="14" t="s">
        <v>73</v>
      </c>
      <c r="D100" s="36" t="s">
        <v>95</v>
      </c>
      <c r="E100" s="37"/>
      <c r="F100" s="36" t="s">
        <v>95</v>
      </c>
      <c r="G100" s="37"/>
      <c r="H100" s="36" t="s">
        <v>95</v>
      </c>
      <c r="I100" s="37"/>
    </row>
    <row r="101" spans="1:9" s="16" customFormat="1" x14ac:dyDescent="0.25">
      <c r="A101" s="14"/>
      <c r="B101" s="18" t="s">
        <v>65</v>
      </c>
      <c r="C101" s="14" t="s">
        <v>73</v>
      </c>
      <c r="D101" s="36" t="s">
        <v>95</v>
      </c>
      <c r="E101" s="37"/>
      <c r="F101" s="36" t="s">
        <v>95</v>
      </c>
      <c r="G101" s="37"/>
      <c r="H101" s="36" t="s">
        <v>95</v>
      </c>
      <c r="I101" s="37"/>
    </row>
    <row r="102" spans="1:9" s="16" customFormat="1" x14ac:dyDescent="0.25">
      <c r="A102" s="14"/>
      <c r="B102" s="18" t="s">
        <v>66</v>
      </c>
      <c r="C102" s="14" t="s">
        <v>73</v>
      </c>
      <c r="D102" s="36" t="s">
        <v>95</v>
      </c>
      <c r="E102" s="37"/>
      <c r="F102" s="36" t="s">
        <v>95</v>
      </c>
      <c r="G102" s="37"/>
      <c r="H102" s="36" t="s">
        <v>95</v>
      </c>
      <c r="I102" s="37"/>
    </row>
    <row r="103" spans="1:9" s="16" customFormat="1" ht="42.75" customHeight="1" x14ac:dyDescent="0.25">
      <c r="A103" s="14" t="s">
        <v>76</v>
      </c>
      <c r="B103" s="17" t="s">
        <v>77</v>
      </c>
      <c r="C103" s="14" t="s">
        <v>73</v>
      </c>
      <c r="D103" s="42">
        <v>6.0000000000000001E-3</v>
      </c>
      <c r="E103" s="43"/>
      <c r="F103" s="42">
        <v>6.0000000000000001E-3</v>
      </c>
      <c r="G103" s="43"/>
      <c r="H103" s="42">
        <v>5.0000000000000001E-3</v>
      </c>
      <c r="I103" s="43"/>
    </row>
    <row r="104" spans="1:9" s="13" customFormat="1" ht="25.5" x14ac:dyDescent="0.25">
      <c r="A104" s="11" t="s">
        <v>78</v>
      </c>
      <c r="B104" s="12" t="s">
        <v>79</v>
      </c>
      <c r="C104" s="11"/>
      <c r="D104" s="40">
        <v>434506</v>
      </c>
      <c r="E104" s="41"/>
      <c r="F104" s="40">
        <v>425827</v>
      </c>
      <c r="G104" s="41"/>
      <c r="H104" s="40">
        <f>H106+H107</f>
        <v>434506</v>
      </c>
      <c r="I104" s="41"/>
    </row>
    <row r="105" spans="1:9" s="16" customFormat="1" x14ac:dyDescent="0.25">
      <c r="A105" s="14"/>
      <c r="B105" s="15" t="s">
        <v>28</v>
      </c>
      <c r="C105" s="14"/>
      <c r="D105" s="36"/>
      <c r="E105" s="37"/>
      <c r="F105" s="36"/>
      <c r="G105" s="37"/>
      <c r="H105" s="36"/>
      <c r="I105" s="37"/>
    </row>
    <row r="106" spans="1:9" s="16" customFormat="1" ht="25.5" x14ac:dyDescent="0.25">
      <c r="A106" s="14" t="s">
        <v>80</v>
      </c>
      <c r="B106" s="17" t="s">
        <v>81</v>
      </c>
      <c r="C106" s="14" t="s">
        <v>82</v>
      </c>
      <c r="D106" s="36">
        <v>402436</v>
      </c>
      <c r="E106" s="37"/>
      <c r="F106" s="36">
        <v>393746</v>
      </c>
      <c r="G106" s="37"/>
      <c r="H106" s="36">
        <v>402436</v>
      </c>
      <c r="I106" s="37"/>
    </row>
    <row r="107" spans="1:9" s="16" customFormat="1" ht="63.75" x14ac:dyDescent="0.25">
      <c r="A107" s="14" t="s">
        <v>83</v>
      </c>
      <c r="B107" s="17" t="s">
        <v>84</v>
      </c>
      <c r="C107" s="14" t="s">
        <v>82</v>
      </c>
      <c r="D107" s="36">
        <v>32070</v>
      </c>
      <c r="E107" s="37"/>
      <c r="F107" s="36">
        <v>32081</v>
      </c>
      <c r="G107" s="37"/>
      <c r="H107" s="36">
        <f>H108+H109+H110</f>
        <v>32070</v>
      </c>
      <c r="I107" s="37"/>
    </row>
    <row r="108" spans="1:9" s="16" customFormat="1" x14ac:dyDescent="0.25">
      <c r="A108" s="14"/>
      <c r="B108" s="18" t="s">
        <v>64</v>
      </c>
      <c r="C108" s="14" t="s">
        <v>82</v>
      </c>
      <c r="D108" s="36">
        <v>31866</v>
      </c>
      <c r="E108" s="37"/>
      <c r="F108" s="36">
        <v>31870</v>
      </c>
      <c r="G108" s="37"/>
      <c r="H108" s="36">
        <v>31866</v>
      </c>
      <c r="I108" s="37"/>
    </row>
    <row r="109" spans="1:9" s="16" customFormat="1" x14ac:dyDescent="0.25">
      <c r="A109" s="14"/>
      <c r="B109" s="18" t="s">
        <v>65</v>
      </c>
      <c r="C109" s="14" t="s">
        <v>82</v>
      </c>
      <c r="D109" s="36">
        <v>193</v>
      </c>
      <c r="E109" s="37"/>
      <c r="F109" s="36">
        <v>200</v>
      </c>
      <c r="G109" s="37"/>
      <c r="H109" s="36">
        <v>193</v>
      </c>
      <c r="I109" s="37"/>
    </row>
    <row r="110" spans="1:9" s="16" customFormat="1" x14ac:dyDescent="0.25">
      <c r="A110" s="14"/>
      <c r="B110" s="18" t="s">
        <v>66</v>
      </c>
      <c r="C110" s="14" t="s">
        <v>82</v>
      </c>
      <c r="D110" s="36">
        <v>11</v>
      </c>
      <c r="E110" s="37"/>
      <c r="F110" s="36">
        <v>11</v>
      </c>
      <c r="G110" s="37"/>
      <c r="H110" s="36">
        <v>11</v>
      </c>
      <c r="I110" s="37"/>
    </row>
    <row r="111" spans="1:9" s="13" customFormat="1" x14ac:dyDescent="0.25">
      <c r="A111" s="11" t="s">
        <v>85</v>
      </c>
      <c r="B111" s="12" t="s">
        <v>86</v>
      </c>
      <c r="C111" s="11" t="s">
        <v>82</v>
      </c>
      <c r="D111" s="40">
        <v>415383</v>
      </c>
      <c r="E111" s="41"/>
      <c r="F111" s="40">
        <v>407409</v>
      </c>
      <c r="G111" s="41"/>
      <c r="H111" s="40">
        <v>415383</v>
      </c>
      <c r="I111" s="41"/>
    </row>
    <row r="112" spans="1:9" s="5" customFormat="1" ht="25.5" x14ac:dyDescent="0.25">
      <c r="A112" s="3" t="s">
        <v>87</v>
      </c>
      <c r="B112" s="4" t="s">
        <v>88</v>
      </c>
      <c r="C112" s="3" t="s">
        <v>89</v>
      </c>
      <c r="D112" s="40">
        <v>2414829.7965054</v>
      </c>
      <c r="E112" s="41"/>
      <c r="F112" s="40">
        <v>1758423.82818875</v>
      </c>
      <c r="G112" s="41"/>
      <c r="H112" s="40">
        <v>2349254.7508784099</v>
      </c>
      <c r="I112" s="41"/>
    </row>
    <row r="113" spans="1:10" s="5" customFormat="1" ht="38.25" x14ac:dyDescent="0.25">
      <c r="A113" s="3" t="s">
        <v>90</v>
      </c>
      <c r="B113" s="4" t="s">
        <v>91</v>
      </c>
      <c r="C113" s="3"/>
      <c r="D113" s="40"/>
      <c r="E113" s="41"/>
      <c r="F113" s="40"/>
      <c r="G113" s="41"/>
      <c r="H113" s="29"/>
      <c r="I113" s="30"/>
    </row>
    <row r="114" spans="1:10" x14ac:dyDescent="0.25">
      <c r="A114" s="6" t="s">
        <v>92</v>
      </c>
      <c r="B114" s="8" t="s">
        <v>93</v>
      </c>
      <c r="C114" s="6" t="s">
        <v>94</v>
      </c>
      <c r="D114" s="36">
        <v>637</v>
      </c>
      <c r="E114" s="37"/>
      <c r="F114" s="36" t="s">
        <v>95</v>
      </c>
      <c r="G114" s="37"/>
      <c r="H114" s="36" t="s">
        <v>95</v>
      </c>
      <c r="I114" s="37"/>
    </row>
    <row r="115" spans="1:10" ht="25.5" x14ac:dyDescent="0.25">
      <c r="A115" s="6" t="s">
        <v>96</v>
      </c>
      <c r="B115" s="8" t="s">
        <v>97</v>
      </c>
      <c r="C115" s="6" t="s">
        <v>98</v>
      </c>
      <c r="D115" s="36">
        <v>73.13485</v>
      </c>
      <c r="E115" s="37"/>
      <c r="F115" s="36" t="s">
        <v>95</v>
      </c>
      <c r="G115" s="37"/>
      <c r="H115" s="36" t="s">
        <v>95</v>
      </c>
      <c r="I115" s="37"/>
    </row>
    <row r="116" spans="1:10" ht="25.5" x14ac:dyDescent="0.25">
      <c r="A116" s="6" t="s">
        <v>99</v>
      </c>
      <c r="B116" s="8" t="s">
        <v>100</v>
      </c>
      <c r="C116" s="6"/>
      <c r="D116" s="36" t="s">
        <v>169</v>
      </c>
      <c r="E116" s="37"/>
      <c r="F116" s="36" t="s">
        <v>169</v>
      </c>
      <c r="G116" s="37"/>
      <c r="H116" s="36" t="s">
        <v>169</v>
      </c>
      <c r="I116" s="37"/>
    </row>
    <row r="117" spans="1:10" s="5" customFormat="1" x14ac:dyDescent="0.25">
      <c r="A117" s="3" t="s">
        <v>101</v>
      </c>
      <c r="B117" s="4" t="s">
        <v>102</v>
      </c>
      <c r="C117" s="3" t="s">
        <v>89</v>
      </c>
      <c r="D117" s="40">
        <v>338759.59989000001</v>
      </c>
      <c r="E117" s="41"/>
      <c r="F117" s="40">
        <v>214912.922545432</v>
      </c>
      <c r="G117" s="41"/>
      <c r="H117" s="40">
        <v>350832.87388447102</v>
      </c>
      <c r="I117" s="41"/>
      <c r="J117" s="19"/>
    </row>
    <row r="118" spans="1:10" s="5" customFormat="1" x14ac:dyDescent="0.25">
      <c r="A118" s="3" t="s">
        <v>103</v>
      </c>
      <c r="B118" s="4" t="s">
        <v>104</v>
      </c>
      <c r="C118" s="3" t="s">
        <v>89</v>
      </c>
      <c r="D118" s="40">
        <v>168178.06612999999</v>
      </c>
      <c r="E118" s="41"/>
      <c r="F118" s="40">
        <v>281684.71156829299</v>
      </c>
      <c r="G118" s="41"/>
      <c r="H118" s="40">
        <v>294168.26218710298</v>
      </c>
      <c r="I118" s="41"/>
    </row>
    <row r="119" spans="1:10" s="5" customFormat="1" x14ac:dyDescent="0.25">
      <c r="A119" s="3" t="s">
        <v>105</v>
      </c>
      <c r="B119" s="4" t="s">
        <v>106</v>
      </c>
      <c r="C119" s="3" t="s">
        <v>89</v>
      </c>
      <c r="D119" s="40">
        <v>111435.72712</v>
      </c>
      <c r="E119" s="41"/>
      <c r="F119" s="40">
        <v>152198.15267647101</v>
      </c>
      <c r="G119" s="41"/>
      <c r="H119" s="40">
        <f>H120+92532.94645</f>
        <v>240628.36147572898</v>
      </c>
      <c r="I119" s="41"/>
      <c r="J119" s="20"/>
    </row>
    <row r="120" spans="1:10" s="5" customFormat="1" x14ac:dyDescent="0.25">
      <c r="A120" s="3" t="s">
        <v>107</v>
      </c>
      <c r="B120" s="4" t="s">
        <v>108</v>
      </c>
      <c r="C120" s="3" t="s">
        <v>89</v>
      </c>
      <c r="D120" s="40">
        <v>18902.78067</v>
      </c>
      <c r="E120" s="41"/>
      <c r="F120" s="40">
        <v>139649.268197353</v>
      </c>
      <c r="G120" s="41"/>
      <c r="H120" s="40">
        <v>148095.41502572899</v>
      </c>
      <c r="I120" s="41"/>
      <c r="J120" s="21"/>
    </row>
    <row r="121" spans="1:10" s="5" customFormat="1" ht="25.5" x14ac:dyDescent="0.25">
      <c r="A121" s="3" t="s">
        <v>109</v>
      </c>
      <c r="B121" s="4" t="s">
        <v>110</v>
      </c>
      <c r="C121" s="3" t="s">
        <v>111</v>
      </c>
      <c r="D121" s="46">
        <v>4.6146410517736385</v>
      </c>
      <c r="E121" s="47"/>
      <c r="F121" s="46">
        <v>8.6553736497782481</v>
      </c>
      <c r="G121" s="47"/>
      <c r="H121" s="46">
        <f>H119/H112*100</f>
        <v>10.242753000105912</v>
      </c>
      <c r="I121" s="47"/>
    </row>
    <row r="122" spans="1:10" s="5" customFormat="1" ht="90" customHeight="1" x14ac:dyDescent="0.25">
      <c r="A122" s="3" t="s">
        <v>112</v>
      </c>
      <c r="B122" s="4" t="s">
        <v>113</v>
      </c>
      <c r="C122" s="3"/>
      <c r="D122" s="48" t="s">
        <v>170</v>
      </c>
      <c r="E122" s="49"/>
      <c r="F122" s="48" t="s">
        <v>170</v>
      </c>
      <c r="G122" s="49"/>
      <c r="H122" s="48" t="s">
        <v>172</v>
      </c>
      <c r="I122" s="49"/>
    </row>
    <row r="123" spans="1:10" x14ac:dyDescent="0.25">
      <c r="B123" s="22"/>
    </row>
    <row r="124" spans="1:10" ht="14.25" x14ac:dyDescent="0.25">
      <c r="A124" s="28" t="s">
        <v>114</v>
      </c>
      <c r="B124" s="28"/>
      <c r="C124" s="28"/>
      <c r="D124" s="28"/>
      <c r="E124" s="28"/>
      <c r="F124" s="28"/>
      <c r="G124" s="28"/>
      <c r="H124" s="28"/>
      <c r="I124" s="28"/>
    </row>
    <row r="125" spans="1:10" x14ac:dyDescent="0.25">
      <c r="B125" s="22"/>
    </row>
    <row r="126" spans="1:10" ht="51.75" customHeight="1" x14ac:dyDescent="0.25">
      <c r="A126" s="44" t="s">
        <v>20</v>
      </c>
      <c r="B126" s="44" t="s">
        <v>21</v>
      </c>
      <c r="C126" s="44" t="s">
        <v>22</v>
      </c>
      <c r="D126" s="35" t="s">
        <v>23</v>
      </c>
      <c r="E126" s="35"/>
      <c r="F126" s="35" t="s">
        <v>24</v>
      </c>
      <c r="G126" s="35"/>
      <c r="H126" s="35" t="s">
        <v>25</v>
      </c>
      <c r="I126" s="35"/>
    </row>
    <row r="127" spans="1:10" x14ac:dyDescent="0.25">
      <c r="A127" s="45"/>
      <c r="B127" s="45"/>
      <c r="C127" s="45"/>
      <c r="D127" s="3" t="s">
        <v>115</v>
      </c>
      <c r="E127" s="3" t="s">
        <v>116</v>
      </c>
      <c r="F127" s="3" t="s">
        <v>115</v>
      </c>
      <c r="G127" s="3" t="s">
        <v>116</v>
      </c>
      <c r="H127" s="3" t="s">
        <v>115</v>
      </c>
      <c r="I127" s="3" t="s">
        <v>116</v>
      </c>
    </row>
    <row r="128" spans="1:10" ht="25.5" x14ac:dyDescent="0.25">
      <c r="A128" s="6" t="s">
        <v>26</v>
      </c>
      <c r="B128" s="7" t="s">
        <v>117</v>
      </c>
      <c r="C128" s="6"/>
      <c r="D128" s="6"/>
      <c r="E128" s="6"/>
      <c r="F128" s="6"/>
      <c r="G128" s="6"/>
      <c r="H128" s="6"/>
      <c r="I128" s="6"/>
    </row>
    <row r="129" spans="1:12" ht="25.5" x14ac:dyDescent="0.25">
      <c r="A129" s="6" t="s">
        <v>29</v>
      </c>
      <c r="B129" s="8" t="s">
        <v>118</v>
      </c>
      <c r="C129" s="6"/>
      <c r="D129" s="6"/>
      <c r="E129" s="6"/>
      <c r="F129" s="6"/>
      <c r="G129" s="6"/>
      <c r="H129" s="6"/>
      <c r="I129" s="6"/>
    </row>
    <row r="130" spans="1:12" ht="165.75" x14ac:dyDescent="0.25">
      <c r="A130" s="6"/>
      <c r="B130" s="9" t="s">
        <v>119</v>
      </c>
      <c r="C130" s="6" t="s">
        <v>120</v>
      </c>
      <c r="D130" s="6"/>
      <c r="E130" s="6"/>
      <c r="F130" s="6"/>
      <c r="G130" s="6"/>
      <c r="H130" s="6"/>
      <c r="I130" s="6"/>
    </row>
    <row r="131" spans="1:12" ht="165.75" x14ac:dyDescent="0.25">
      <c r="A131" s="6"/>
      <c r="B131" s="9" t="s">
        <v>121</v>
      </c>
      <c r="C131" s="6" t="s">
        <v>122</v>
      </c>
      <c r="D131" s="6"/>
      <c r="E131" s="6"/>
      <c r="F131" s="6"/>
      <c r="G131" s="6"/>
      <c r="H131" s="6"/>
      <c r="I131" s="6"/>
    </row>
    <row r="132" spans="1:12" ht="25.5" x14ac:dyDescent="0.25">
      <c r="A132" s="6" t="s">
        <v>62</v>
      </c>
      <c r="B132" s="8" t="s">
        <v>123</v>
      </c>
      <c r="C132" s="6"/>
      <c r="D132" s="6"/>
      <c r="E132" s="6"/>
      <c r="F132" s="6"/>
      <c r="G132" s="6"/>
      <c r="H132" s="6"/>
      <c r="I132" s="6"/>
    </row>
    <row r="133" spans="1:12" x14ac:dyDescent="0.25">
      <c r="A133" s="6"/>
      <c r="B133" s="9" t="s">
        <v>124</v>
      </c>
      <c r="C133" s="6"/>
      <c r="D133" s="6"/>
      <c r="E133" s="6"/>
      <c r="F133" s="6"/>
      <c r="G133" s="6"/>
      <c r="H133" s="6"/>
      <c r="I133" s="6"/>
    </row>
    <row r="134" spans="1:12" ht="25.5" x14ac:dyDescent="0.25">
      <c r="A134" s="6"/>
      <c r="B134" s="10" t="s">
        <v>125</v>
      </c>
      <c r="C134" s="6" t="s">
        <v>120</v>
      </c>
      <c r="D134" s="6"/>
      <c r="E134" s="6"/>
      <c r="F134" s="6"/>
      <c r="G134" s="6"/>
      <c r="H134" s="6"/>
      <c r="I134" s="6"/>
    </row>
    <row r="135" spans="1:12" ht="25.5" x14ac:dyDescent="0.25">
      <c r="A135" s="6"/>
      <c r="B135" s="10" t="s">
        <v>126</v>
      </c>
      <c r="C135" s="6" t="s">
        <v>122</v>
      </c>
      <c r="D135" s="6"/>
      <c r="E135" s="6"/>
      <c r="F135" s="6"/>
      <c r="G135" s="6"/>
      <c r="H135" s="6"/>
      <c r="I135" s="6"/>
    </row>
    <row r="136" spans="1:12" x14ac:dyDescent="0.25">
      <c r="A136" s="6"/>
      <c r="B136" s="9" t="s">
        <v>127</v>
      </c>
      <c r="C136" s="6" t="s">
        <v>122</v>
      </c>
      <c r="D136" s="6"/>
      <c r="E136" s="6"/>
      <c r="F136" s="6"/>
      <c r="G136" s="6"/>
      <c r="H136" s="6"/>
      <c r="I136" s="6"/>
    </row>
    <row r="137" spans="1:12" x14ac:dyDescent="0.25">
      <c r="A137" s="6" t="s">
        <v>69</v>
      </c>
      <c r="B137" s="23" t="s">
        <v>128</v>
      </c>
      <c r="C137" s="6" t="s">
        <v>122</v>
      </c>
      <c r="D137" s="6"/>
      <c r="E137" s="6"/>
      <c r="F137" s="6"/>
      <c r="G137" s="6"/>
      <c r="H137" s="6"/>
      <c r="I137" s="6"/>
    </row>
    <row r="138" spans="1:12" x14ac:dyDescent="0.25">
      <c r="A138" s="6" t="s">
        <v>78</v>
      </c>
      <c r="B138" s="7" t="s">
        <v>129</v>
      </c>
      <c r="C138" s="6"/>
      <c r="D138" s="6"/>
      <c r="E138" s="6"/>
      <c r="F138" s="6"/>
      <c r="G138" s="6"/>
      <c r="H138" s="6"/>
      <c r="I138" s="6"/>
    </row>
    <row r="139" spans="1:12" ht="25.5" x14ac:dyDescent="0.25">
      <c r="A139" s="6" t="s">
        <v>80</v>
      </c>
      <c r="B139" s="8" t="s">
        <v>130</v>
      </c>
      <c r="C139" s="6" t="s">
        <v>122</v>
      </c>
      <c r="D139" s="24">
        <v>356.62242972761601</v>
      </c>
      <c r="E139" s="24">
        <v>356.62242972761601</v>
      </c>
      <c r="F139" s="24">
        <v>356.62</v>
      </c>
      <c r="G139" s="24">
        <v>387.28931999999998</v>
      </c>
      <c r="H139" s="24">
        <v>387.29</v>
      </c>
      <c r="I139" s="24">
        <v>436.08854000000002</v>
      </c>
    </row>
    <row r="140" spans="1:12" ht="51" x14ac:dyDescent="0.25">
      <c r="A140" s="6" t="s">
        <v>83</v>
      </c>
      <c r="B140" s="8" t="s">
        <v>131</v>
      </c>
      <c r="C140" s="6" t="s">
        <v>122</v>
      </c>
      <c r="D140" s="24">
        <v>778.99</v>
      </c>
      <c r="E140" s="24">
        <v>778.99152963406902</v>
      </c>
      <c r="F140" s="24">
        <v>778.99</v>
      </c>
      <c r="G140" s="24">
        <v>1094.91703038118</v>
      </c>
      <c r="H140" s="24">
        <v>1094.92</v>
      </c>
      <c r="I140" s="24">
        <v>1470.49175726675</v>
      </c>
    </row>
    <row r="141" spans="1:12" ht="25.5" x14ac:dyDescent="0.25">
      <c r="A141" s="6" t="s">
        <v>132</v>
      </c>
      <c r="B141" s="8" t="s">
        <v>133</v>
      </c>
      <c r="C141" s="6"/>
      <c r="D141" s="14"/>
      <c r="E141" s="14"/>
      <c r="F141" s="14"/>
      <c r="G141" s="14"/>
      <c r="H141" s="14"/>
      <c r="I141" s="14"/>
      <c r="J141" s="25"/>
      <c r="K141" s="25"/>
      <c r="L141" s="25"/>
    </row>
    <row r="142" spans="1:12" x14ac:dyDescent="0.25">
      <c r="A142" s="6"/>
      <c r="B142" s="9" t="s">
        <v>64</v>
      </c>
      <c r="C142" s="6" t="s">
        <v>122</v>
      </c>
      <c r="D142" s="24">
        <v>393.85</v>
      </c>
      <c r="E142" s="24">
        <v>393.85517416186002</v>
      </c>
      <c r="F142" s="24">
        <v>393.85</v>
      </c>
      <c r="G142" s="24">
        <v>490.97838659455903</v>
      </c>
      <c r="H142" s="24">
        <v>490.98</v>
      </c>
      <c r="I142" s="24">
        <v>950.36715170624996</v>
      </c>
      <c r="J142" s="25"/>
      <c r="K142" s="25"/>
      <c r="L142" s="25"/>
    </row>
    <row r="143" spans="1:12" x14ac:dyDescent="0.25">
      <c r="A143" s="6"/>
      <c r="B143" s="9" t="s">
        <v>65</v>
      </c>
      <c r="C143" s="6" t="s">
        <v>122</v>
      </c>
      <c r="D143" s="24">
        <v>327.36403729972602</v>
      </c>
      <c r="E143" s="24">
        <v>327.36769733941202</v>
      </c>
      <c r="F143" s="24">
        <v>327.37</v>
      </c>
      <c r="G143" s="24">
        <v>429.36017123426097</v>
      </c>
      <c r="H143" s="24">
        <v>429.36</v>
      </c>
      <c r="I143" s="24">
        <v>808.31244070077003</v>
      </c>
      <c r="J143" s="26"/>
      <c r="K143" s="26"/>
    </row>
    <row r="144" spans="1:12" x14ac:dyDescent="0.25">
      <c r="A144" s="6"/>
      <c r="B144" s="9" t="s">
        <v>66</v>
      </c>
      <c r="C144" s="6" t="s">
        <v>122</v>
      </c>
      <c r="D144" s="24">
        <v>202.62</v>
      </c>
      <c r="E144" s="24">
        <v>202.620130551523</v>
      </c>
      <c r="F144" s="24">
        <v>202.62</v>
      </c>
      <c r="G144" s="24">
        <v>259.87057996366002</v>
      </c>
      <c r="H144" s="24">
        <v>259.87</v>
      </c>
      <c r="I144" s="24">
        <v>495.18798353332198</v>
      </c>
      <c r="J144" s="26"/>
      <c r="K144" s="26"/>
    </row>
    <row r="145" spans="1:9" x14ac:dyDescent="0.25">
      <c r="A145" s="6" t="s">
        <v>85</v>
      </c>
      <c r="B145" s="23" t="s">
        <v>134</v>
      </c>
      <c r="C145" s="6"/>
      <c r="D145" s="6"/>
      <c r="E145" s="6"/>
      <c r="F145" s="6"/>
      <c r="G145" s="6"/>
      <c r="H145" s="6"/>
      <c r="I145" s="6"/>
    </row>
    <row r="146" spans="1:9" x14ac:dyDescent="0.25">
      <c r="A146" s="6" t="s">
        <v>135</v>
      </c>
      <c r="B146" s="8" t="s">
        <v>136</v>
      </c>
      <c r="C146" s="6" t="s">
        <v>137</v>
      </c>
      <c r="D146" s="6"/>
      <c r="E146" s="6"/>
      <c r="F146" s="6"/>
      <c r="G146" s="6"/>
      <c r="H146" s="6"/>
      <c r="I146" s="6"/>
    </row>
    <row r="147" spans="1:9" x14ac:dyDescent="0.25">
      <c r="A147" s="6"/>
      <c r="B147" s="9" t="s">
        <v>138</v>
      </c>
      <c r="C147" s="6" t="s">
        <v>137</v>
      </c>
      <c r="D147" s="6"/>
      <c r="E147" s="6"/>
      <c r="F147" s="6"/>
      <c r="G147" s="6"/>
      <c r="H147" s="6"/>
      <c r="I147" s="6"/>
    </row>
    <row r="148" spans="1:9" ht="25.5" x14ac:dyDescent="0.25">
      <c r="A148" s="6" t="s">
        <v>139</v>
      </c>
      <c r="B148" s="8" t="s">
        <v>140</v>
      </c>
      <c r="C148" s="6" t="s">
        <v>120</v>
      </c>
      <c r="D148" s="6"/>
      <c r="E148" s="6"/>
      <c r="F148" s="6"/>
      <c r="G148" s="6"/>
      <c r="H148" s="6"/>
      <c r="I148" s="6"/>
    </row>
    <row r="149" spans="1:9" ht="25.5" x14ac:dyDescent="0.25">
      <c r="A149" s="6" t="s">
        <v>141</v>
      </c>
      <c r="B149" s="8" t="s">
        <v>142</v>
      </c>
      <c r="C149" s="6" t="s">
        <v>143</v>
      </c>
      <c r="D149" s="6"/>
      <c r="E149" s="6"/>
      <c r="F149" s="6"/>
      <c r="G149" s="6"/>
      <c r="H149" s="6"/>
      <c r="I149" s="6"/>
    </row>
    <row r="150" spans="1:9" ht="25.5" x14ac:dyDescent="0.25">
      <c r="A150" s="6" t="s">
        <v>144</v>
      </c>
      <c r="B150" s="9" t="s">
        <v>145</v>
      </c>
      <c r="C150" s="6" t="s">
        <v>143</v>
      </c>
      <c r="D150" s="6"/>
      <c r="E150" s="6"/>
      <c r="F150" s="6"/>
      <c r="G150" s="6"/>
      <c r="H150" s="6"/>
      <c r="I150" s="6"/>
    </row>
    <row r="151" spans="1:9" x14ac:dyDescent="0.25">
      <c r="A151" s="6" t="s">
        <v>146</v>
      </c>
      <c r="B151" s="9" t="s">
        <v>147</v>
      </c>
      <c r="C151" s="6" t="s">
        <v>143</v>
      </c>
      <c r="D151" s="6"/>
      <c r="E151" s="6"/>
      <c r="F151" s="6"/>
      <c r="G151" s="6"/>
      <c r="H151" s="6"/>
      <c r="I151" s="6"/>
    </row>
    <row r="152" spans="1:9" x14ac:dyDescent="0.25">
      <c r="A152" s="6"/>
      <c r="B152" s="10" t="s">
        <v>148</v>
      </c>
      <c r="C152" s="6" t="s">
        <v>143</v>
      </c>
      <c r="D152" s="6"/>
      <c r="E152" s="6"/>
      <c r="F152" s="6"/>
      <c r="G152" s="6"/>
      <c r="H152" s="6"/>
      <c r="I152" s="6"/>
    </row>
    <row r="153" spans="1:9" x14ac:dyDescent="0.25">
      <c r="A153" s="6"/>
      <c r="B153" s="10" t="s">
        <v>149</v>
      </c>
      <c r="C153" s="6" t="s">
        <v>143</v>
      </c>
      <c r="D153" s="6"/>
      <c r="E153" s="6"/>
      <c r="F153" s="6"/>
      <c r="G153" s="6"/>
      <c r="H153" s="6"/>
      <c r="I153" s="6"/>
    </row>
    <row r="154" spans="1:9" x14ac:dyDescent="0.25">
      <c r="A154" s="6"/>
      <c r="B154" s="10" t="s">
        <v>150</v>
      </c>
      <c r="C154" s="6" t="s">
        <v>143</v>
      </c>
      <c r="D154" s="6"/>
      <c r="E154" s="6"/>
      <c r="F154" s="6"/>
      <c r="G154" s="6"/>
      <c r="H154" s="6"/>
      <c r="I154" s="6"/>
    </row>
    <row r="155" spans="1:9" x14ac:dyDescent="0.25">
      <c r="A155" s="6"/>
      <c r="B155" s="10" t="s">
        <v>151</v>
      </c>
      <c r="C155" s="6" t="s">
        <v>143</v>
      </c>
      <c r="D155" s="6"/>
      <c r="E155" s="6"/>
      <c r="F155" s="6"/>
      <c r="G155" s="6"/>
      <c r="H155" s="6"/>
      <c r="I155" s="6"/>
    </row>
    <row r="156" spans="1:9" x14ac:dyDescent="0.25">
      <c r="A156" s="6" t="s">
        <v>152</v>
      </c>
      <c r="B156" s="9" t="s">
        <v>153</v>
      </c>
      <c r="C156" s="6" t="s">
        <v>143</v>
      </c>
      <c r="D156" s="6"/>
      <c r="E156" s="6"/>
      <c r="F156" s="6"/>
      <c r="G156" s="6"/>
      <c r="H156" s="6"/>
      <c r="I156" s="6"/>
    </row>
    <row r="157" spans="1:9" x14ac:dyDescent="0.25">
      <c r="A157" s="6" t="s">
        <v>154</v>
      </c>
      <c r="B157" s="8" t="s">
        <v>155</v>
      </c>
      <c r="C157" s="6"/>
      <c r="D157" s="6"/>
      <c r="E157" s="6"/>
      <c r="F157" s="6"/>
      <c r="G157" s="6"/>
      <c r="H157" s="6"/>
      <c r="I157" s="6"/>
    </row>
    <row r="158" spans="1:9" x14ac:dyDescent="0.25">
      <c r="A158" s="6" t="s">
        <v>156</v>
      </c>
      <c r="B158" s="9" t="s">
        <v>157</v>
      </c>
      <c r="C158" s="6" t="s">
        <v>158</v>
      </c>
      <c r="D158" s="6"/>
      <c r="E158" s="6"/>
      <c r="F158" s="6"/>
      <c r="G158" s="6"/>
      <c r="H158" s="6"/>
      <c r="I158" s="6"/>
    </row>
    <row r="159" spans="1:9" ht="25.5" x14ac:dyDescent="0.25">
      <c r="A159" s="6" t="s">
        <v>159</v>
      </c>
      <c r="B159" s="9" t="s">
        <v>160</v>
      </c>
      <c r="C159" s="6" t="s">
        <v>161</v>
      </c>
      <c r="D159" s="6"/>
      <c r="E159" s="6"/>
      <c r="F159" s="6"/>
      <c r="G159" s="6"/>
      <c r="H159" s="6"/>
      <c r="I159" s="6"/>
    </row>
    <row r="160" spans="1:9" x14ac:dyDescent="0.25">
      <c r="A160" s="6" t="s">
        <v>162</v>
      </c>
      <c r="B160" s="8" t="s">
        <v>163</v>
      </c>
      <c r="C160" s="6"/>
      <c r="D160" s="6"/>
      <c r="E160" s="6"/>
      <c r="F160" s="6"/>
      <c r="G160" s="6"/>
      <c r="H160" s="6"/>
      <c r="I160" s="6"/>
    </row>
    <row r="161" spans="1:9" ht="25.5" x14ac:dyDescent="0.25">
      <c r="A161" s="6"/>
      <c r="B161" s="9" t="s">
        <v>164</v>
      </c>
      <c r="C161" s="6" t="s">
        <v>165</v>
      </c>
      <c r="D161" s="6"/>
      <c r="E161" s="6"/>
      <c r="F161" s="6"/>
      <c r="G161" s="6"/>
      <c r="H161" s="6"/>
      <c r="I161" s="6"/>
    </row>
    <row r="162" spans="1:9" ht="25.5" x14ac:dyDescent="0.25">
      <c r="A162" s="6"/>
      <c r="B162" s="9" t="s">
        <v>166</v>
      </c>
      <c r="C162" s="6" t="s">
        <v>165</v>
      </c>
      <c r="D162" s="6"/>
      <c r="E162" s="6"/>
      <c r="F162" s="6"/>
      <c r="G162" s="6"/>
      <c r="H162" s="6"/>
      <c r="I162" s="6"/>
    </row>
    <row r="163" spans="1:9" x14ac:dyDescent="0.25">
      <c r="B163" s="2"/>
    </row>
    <row r="164" spans="1:9" x14ac:dyDescent="0.25">
      <c r="B164" s="2"/>
    </row>
    <row r="165" spans="1:9" x14ac:dyDescent="0.25">
      <c r="B165" s="2"/>
    </row>
    <row r="166" spans="1:9" x14ac:dyDescent="0.25">
      <c r="B166" s="2"/>
    </row>
    <row r="167" spans="1:9" x14ac:dyDescent="0.25">
      <c r="B167" s="2"/>
    </row>
    <row r="168" spans="1:9" x14ac:dyDescent="0.25">
      <c r="B168" s="2"/>
    </row>
    <row r="169" spans="1:9" x14ac:dyDescent="0.25">
      <c r="B169" s="2"/>
    </row>
    <row r="170" spans="1:9" x14ac:dyDescent="0.25">
      <c r="B170" s="2"/>
    </row>
    <row r="171" spans="1:9" x14ac:dyDescent="0.25">
      <c r="B171" s="2"/>
    </row>
    <row r="172" spans="1:9" x14ac:dyDescent="0.25">
      <c r="B172" s="2"/>
    </row>
    <row r="173" spans="1:9" x14ac:dyDescent="0.25">
      <c r="B173" s="2"/>
    </row>
    <row r="174" spans="1:9" x14ac:dyDescent="0.25">
      <c r="B174" s="2"/>
    </row>
    <row r="175" spans="1:9" x14ac:dyDescent="0.25">
      <c r="B175" s="2"/>
    </row>
    <row r="176" spans="1:9"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sheetData>
  <mergeCells count="303">
    <mergeCell ref="A124:I124"/>
    <mergeCell ref="A126:A127"/>
    <mergeCell ref="B126:B127"/>
    <mergeCell ref="C126:C127"/>
    <mergeCell ref="D126:E126"/>
    <mergeCell ref="F126:G126"/>
    <mergeCell ref="H126:I126"/>
    <mergeCell ref="D121:E121"/>
    <mergeCell ref="F121:G121"/>
    <mergeCell ref="H121:I121"/>
    <mergeCell ref="D122:E122"/>
    <mergeCell ref="F122:G122"/>
    <mergeCell ref="H122:I122"/>
    <mergeCell ref="D119:E119"/>
    <mergeCell ref="F119:G119"/>
    <mergeCell ref="H119:I119"/>
    <mergeCell ref="D120:E120"/>
    <mergeCell ref="F120:G120"/>
    <mergeCell ref="H120:I120"/>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D101:E101"/>
    <mergeCell ref="F101:G101"/>
    <mergeCell ref="H101:I101"/>
    <mergeCell ref="D102:E102"/>
    <mergeCell ref="F102:G102"/>
    <mergeCell ref="H102:I102"/>
    <mergeCell ref="D99:E99"/>
    <mergeCell ref="F99:G99"/>
    <mergeCell ref="H99:I99"/>
    <mergeCell ref="D100:E100"/>
    <mergeCell ref="F100:G100"/>
    <mergeCell ref="H100:I100"/>
    <mergeCell ref="D97:E97"/>
    <mergeCell ref="F97:G97"/>
    <mergeCell ref="H97:I97"/>
    <mergeCell ref="D98:E98"/>
    <mergeCell ref="F98:G98"/>
    <mergeCell ref="H98:I98"/>
    <mergeCell ref="D95:E95"/>
    <mergeCell ref="F95:G95"/>
    <mergeCell ref="H95:I95"/>
    <mergeCell ref="D96:E96"/>
    <mergeCell ref="F96:G96"/>
    <mergeCell ref="H96:I96"/>
    <mergeCell ref="D93:E93"/>
    <mergeCell ref="F93:G93"/>
    <mergeCell ref="H93:I93"/>
    <mergeCell ref="D94:E94"/>
    <mergeCell ref="F94:G94"/>
    <mergeCell ref="H94:I94"/>
    <mergeCell ref="D91:E91"/>
    <mergeCell ref="F91:G91"/>
    <mergeCell ref="H91:I91"/>
    <mergeCell ref="D92:E92"/>
    <mergeCell ref="F92:G92"/>
    <mergeCell ref="H92:I92"/>
    <mergeCell ref="D89:E89"/>
    <mergeCell ref="F89:G89"/>
    <mergeCell ref="H89:I89"/>
    <mergeCell ref="D90:E90"/>
    <mergeCell ref="F90:G90"/>
    <mergeCell ref="H90:I90"/>
    <mergeCell ref="D87:E87"/>
    <mergeCell ref="F87:G87"/>
    <mergeCell ref="H87:I87"/>
    <mergeCell ref="D88:E88"/>
    <mergeCell ref="F88:G88"/>
    <mergeCell ref="H88:I88"/>
    <mergeCell ref="D85:E85"/>
    <mergeCell ref="F85:G85"/>
    <mergeCell ref="H85:I85"/>
    <mergeCell ref="D86:E86"/>
    <mergeCell ref="F86:G86"/>
    <mergeCell ref="H86:I86"/>
    <mergeCell ref="D83:E83"/>
    <mergeCell ref="F83:G83"/>
    <mergeCell ref="H83:I83"/>
    <mergeCell ref="D84:E84"/>
    <mergeCell ref="F84:G84"/>
    <mergeCell ref="H84:I84"/>
    <mergeCell ref="D81:E81"/>
    <mergeCell ref="F81:G81"/>
    <mergeCell ref="H81:I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D31:E31"/>
    <mergeCell ref="F31:G31"/>
    <mergeCell ref="H31:I31"/>
    <mergeCell ref="D32:E32"/>
    <mergeCell ref="F32:G32"/>
    <mergeCell ref="H32:I32"/>
    <mergeCell ref="C21:I21"/>
    <mergeCell ref="C22:I22"/>
    <mergeCell ref="C24:I24"/>
    <mergeCell ref="C26:I26"/>
    <mergeCell ref="A28:I28"/>
    <mergeCell ref="D30:E30"/>
    <mergeCell ref="F30:G30"/>
    <mergeCell ref="H30:I30"/>
    <mergeCell ref="C10:I10"/>
    <mergeCell ref="C12:I12"/>
    <mergeCell ref="C14:I14"/>
    <mergeCell ref="C16:I16"/>
    <mergeCell ref="C18:I18"/>
    <mergeCell ref="C20:I20"/>
    <mergeCell ref="A1:I1"/>
    <mergeCell ref="A2:I2"/>
    <mergeCell ref="A3:I3"/>
    <mergeCell ref="A4:I4"/>
    <mergeCell ref="A6:I6"/>
    <mergeCell ref="C8:I8"/>
  </mergeCells>
  <pageMargins left="0.27" right="0.26" top="0.31" bottom="0.31" header="0.31496062992125984" footer="0.31496062992125984"/>
  <pageSetup paperSize="9" scale="47"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Н. Кашурников</dc:creator>
  <cp:lastModifiedBy>Александр Н. Кашурников</cp:lastModifiedBy>
  <dcterms:created xsi:type="dcterms:W3CDTF">2020-04-17T00:27:23Z</dcterms:created>
  <dcterms:modified xsi:type="dcterms:W3CDTF">2024-10-30T00:58:49Z</dcterms:modified>
</cp:coreProperties>
</file>