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tsyzov_en\Desktop\Cкан\Работа ЭнергосбытКалмыкия\2023\Отчетность\Тарифы 2023\Раскрытие информации\2024\Сентябрь 2024\"/>
    </mc:Choice>
  </mc:AlternateContent>
  <xr:revisionPtr revIDLastSave="0" documentId="13_ncr:1_{7695CA02-2504-4D70-9E39-D73DFFBC4A92}" xr6:coauthVersionLast="36" xr6:coauthVersionMax="36" xr10:uidLastSave="{00000000-0000-0000-0000-000000000000}"/>
  <bookViews>
    <workbookView xWindow="480" yWindow="135" windowWidth="27795" windowHeight="11325" xr2:uid="{00000000-000D-0000-FFFF-FFFF00000000}"/>
  </bookViews>
  <sheets>
    <sheet name="упр.спросом" sheetId="2" r:id="rId1"/>
  </sheets>
  <externalReferences>
    <externalReference r:id="rId2"/>
    <externalReference r:id="rId3"/>
    <externalReference r:id="rId4"/>
  </externalReferences>
  <definedNames>
    <definedName name="GC_SHORT_LIST" localSheetId="0">'[3]группы потребителей'!$A$3:$A$6</definedName>
    <definedName name="GC_SHORT_LIST">'[1]группы потребителей'!$A$3:$A$6</definedName>
  </definedNames>
  <calcPr calcId="191029"/>
</workbook>
</file>

<file path=xl/calcChain.xml><?xml version="1.0" encoding="utf-8"?>
<calcChain xmlns="http://schemas.openxmlformats.org/spreadsheetml/2006/main">
  <c r="C21" i="2" l="1"/>
  <c r="C12" i="2"/>
  <c r="C11" i="2"/>
  <c r="C10" i="2"/>
  <c r="C9" i="2"/>
  <c r="C8" i="2"/>
  <c r="C16" i="2" s="1"/>
  <c r="C17" i="2" s="1"/>
  <c r="C18" i="2" s="1"/>
  <c r="C7" i="2"/>
</calcChain>
</file>

<file path=xl/sharedStrings.xml><?xml version="1.0" encoding="utf-8"?>
<sst xmlns="http://schemas.openxmlformats.org/spreadsheetml/2006/main" count="21" uniqueCount="21">
  <si>
    <t xml:space="preserve">1. Для потребителей, осуществляющих расчеты по первой и второй ценовым категориям </t>
  </si>
  <si>
    <t>№ п/п</t>
  </si>
  <si>
    <t>Наименование</t>
  </si>
  <si>
    <t>Показатель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</si>
  <si>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поставщика, руб./МВт </t>
  </si>
  <si>
    <t> 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оператора, МВт</t>
  </si>
  <si>
    <t>Фактический объем покупки электрической энергии, купленный на оптовом рынке  (публикуется АО АТС), МВтч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</si>
  <si>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 (m), МВт</t>
  </si>
  <si>
    <t xml:space="preserve"> 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поставщика, МВт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</si>
  <si>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третьей-шестой ценовым категориям, опубликованным на официальном сайте гарантирующего поставщика в сети Интернет, МВтч</t>
  </si>
  <si>
    <t>сумма объемов потребления электрической энергии за расчетный период m населением, МВтч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</si>
  <si>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Интернет, МВтч</t>
  </si>
  <si>
    <t>сумма величин мощности потребителей, осуществляющих расчеты по третьей - шестой ценовым категориям, и объем потребления электрической энергии потребителями, осуществляющими расчеты по первой и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</t>
  </si>
  <si>
    <t xml:space="preserve"> 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m</t>
  </si>
  <si>
    <t>Плата за услуги по управлению изменением режима потребления электрической энергии для потребителей 1-2 ценовой категории, руб/МВтч</t>
  </si>
  <si>
    <t>Плата за услуги по управлению изменением режима потребления электрической энергии для потребителей 1-2 ценовой категории, руб/кВтч</t>
  </si>
  <si>
    <t xml:space="preserve">2. Для потребителей, осуществляющих расчеты по третьей - шестой ценовым категориям </t>
  </si>
  <si>
    <t>1.</t>
  </si>
  <si>
    <t>Плата за услуги по управлению изменением режима потребления электрической энергии для потребителей 3-6 ценовой категории, руб./Мвт</t>
  </si>
  <si>
    <t xml:space="preserve">Приложение №3 </t>
  </si>
  <si>
    <t>Плата за услуги по управлению изменением режима потребления электрической энергии для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</si>
</sst>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#,##0.00000"/>
    <numFmt numFmtId="167" formatCode="#,##0.00000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3" applyNumberFormat="0" applyFont="0" applyAlignment="0" applyProtection="0"/>
    <xf numFmtId="0" fontId="2" fillId="0" borderId="0"/>
    <xf numFmtId="0" fontId="10" fillId="0" borderId="0"/>
    <xf numFmtId="0" fontId="11" fillId="0" borderId="4" applyNumberFormat="0" applyFill="0" applyAlignment="0" applyProtection="0"/>
    <xf numFmtId="0" fontId="12" fillId="5" borderId="5" applyNumberFormat="0" applyAlignment="0" applyProtection="0"/>
    <xf numFmtId="0" fontId="13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3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2 4" xfId="4" xr:uid="{00000000-0005-0000-0000-000004000000}"/>
    <cellStyle name="Обычный 2 5" xfId="5" xr:uid="{00000000-0005-0000-0000-000005000000}"/>
    <cellStyle name="Обычный 2 6" xfId="6" xr:uid="{00000000-0005-0000-0000-000006000000}"/>
    <cellStyle name="Обычный 3" xfId="7" xr:uid="{00000000-0005-0000-0000-000007000000}"/>
    <cellStyle name="Обычный 4" xfId="8" xr:uid="{00000000-0005-0000-0000-000008000000}"/>
    <cellStyle name="Обычный 5" xfId="9" xr:uid="{00000000-0005-0000-0000-000009000000}"/>
    <cellStyle name="Обычный 6" xfId="10" xr:uid="{00000000-0005-0000-0000-00000A000000}"/>
    <cellStyle name="Обычный 7" xfId="11" xr:uid="{00000000-0005-0000-0000-00000B000000}"/>
    <cellStyle name="Обычный 8" xfId="12" xr:uid="{00000000-0005-0000-0000-00000C000000}"/>
    <cellStyle name="㼿" xfId="13" xr:uid="{00000000-0005-0000-0000-00000D000000}"/>
    <cellStyle name="㼿?" xfId="14" xr:uid="{00000000-0005-0000-0000-00000E000000}"/>
    <cellStyle name="㼿㼿" xfId="15" xr:uid="{00000000-0005-0000-0000-00000F000000}"/>
    <cellStyle name="㼿㼿 2" xfId="16" xr:uid="{00000000-0005-0000-0000-000010000000}"/>
    <cellStyle name="㼿㼿?" xfId="17" xr:uid="{00000000-0005-0000-0000-000011000000}"/>
    <cellStyle name="㼿㼿㼿" xfId="18" xr:uid="{00000000-0005-0000-0000-000012000000}"/>
    <cellStyle name="㼿㼿㼿?" xfId="19" xr:uid="{00000000-0005-0000-0000-000013000000}"/>
    <cellStyle name="㼿㼿㼿㼿" xfId="20" xr:uid="{00000000-0005-0000-0000-000014000000}"/>
    <cellStyle name="㼿㼿㼿㼿?" xfId="21" xr:uid="{00000000-0005-0000-0000-000015000000}"/>
    <cellStyle name="㼿㼿㼿㼿㼿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90;&#1076;&#1077;&#1083;%20&#1088;&#1077;&#1072;&#1083;&#1080;&#1079;&#1072;&#1094;&#1080;&#1080;\!!!!!&#1044;&#1045;&#1055;&#1040;&#1056;&#1058;&#1040;&#1052;&#1045;&#1053;&#1058;%20&#1056;&#1054;&#1047;&#1053;&#1048;&#1063;&#1053;&#1054;&#1043;&#1054;%20&#1056;&#1067;&#1053;&#1050;&#1040;\&#1056;&#1077;&#1095;&#1082;&#1080;&#1085;&#1072;\4.%20&#1044;&#1083;&#1103;%20&#1082;&#1086;&#1084;&#1084;&#1077;&#1088;&#1095;&#1077;&#1089;&#1082;&#1086;&#1075;&#1086;%20&#1086;&#1087;&#1077;&#1088;&#1072;&#1090;&#1086;&#1088;&#1072;%20(16%2026%20&#1095;&#1080;&#1089;&#1083;&#1072;)\2016%20&#1075;&#1086;&#1076;\07%20&#1080;&#1102;&#1083;&#1100;%202016\&#1076;&#1086;%2016-&#1075;&#1086;\20160701_CHITAENE_76200_gs_price_data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tsyzov_en/Desktop/C&#1082;&#1072;&#1085;/&#1056;&#1072;&#1073;&#1086;&#1090;&#1072;%20&#1069;&#1085;&#1077;&#1088;&#1075;&#1086;&#1089;&#1073;&#1099;&#1090;&#1050;&#1072;&#1083;&#1084;&#1099;&#1082;&#1080;&#1103;/2023/&#1054;&#1090;&#1095;&#1077;&#1090;&#1085;&#1086;&#1089;&#1090;&#1100;/&#1058;&#1072;&#1088;&#1080;&#1092;&#1099;%202023/2024/&#1057;&#1077;&#1085;&#1090;&#1103;&#1073;&#1088;&#1100;%202024/09%20&#1056;&#1072;&#1089;&#1095;&#1105;&#1090;%20&#1085;&#1077;&#1088;&#1077;&#1075;.%20&#1094;&#1077;&#1085;%20&#1089;&#1077;&#1085;&#1090;&#1103;&#1073;&#1088;&#1100;%202024%20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!!!!!&#1044;&#1045;&#1055;&#1040;&#1056;&#1058;&#1040;&#1052;&#1045;&#1053;&#1058;%20&#1056;&#1054;&#1047;&#1053;&#1048;&#1063;&#1053;&#1054;&#1043;&#1054;%20&#1056;&#1067;&#1053;&#1050;&#1040;/&#1056;&#1077;&#1095;&#1082;&#1080;&#1085;&#1072;/4.%20&#1044;&#1083;&#1103;%20&#1082;&#1086;&#1084;&#1084;&#1077;&#1088;&#1095;&#1077;&#1089;&#1082;&#1086;&#1075;&#1086;%20&#1086;&#1087;&#1077;&#1088;&#1072;&#1090;&#1086;&#1088;&#1072;%20(16%2026%20&#1095;&#1080;&#1089;&#1083;&#1072;)/2016%20&#1075;&#1086;&#1076;/07%20&#1080;&#1102;&#1083;&#1100;%202016/&#1076;&#1086;%2016-&#1075;&#1086;/20160701_CHITAENE_76200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2 ЦК"/>
      <sheetName val="3 ЦК"/>
      <sheetName val="4 ЦК "/>
      <sheetName val="4 ЦК ВН-1"/>
      <sheetName val="5 ЦК"/>
      <sheetName val="6 ЦК"/>
      <sheetName val="микрогенерация"/>
      <sheetName val="упр.спросом"/>
      <sheetName val="Приложение №1"/>
      <sheetName val="Приложение №2"/>
      <sheetName val="АТС_цены"/>
      <sheetName val="сентябрь 2024 для  сайта"/>
      <sheetName val="пиковые часы"/>
      <sheetName val="коммерчес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8">
          <cell r="B38" t="str">
            <v>461,96</v>
          </cell>
        </row>
      </sheetData>
      <sheetData sheetId="12">
        <row r="30">
          <cell r="L30">
            <v>24.927</v>
          </cell>
        </row>
        <row r="38">
          <cell r="L38">
            <v>0.10637199999999999</v>
          </cell>
        </row>
        <row r="40">
          <cell r="L40">
            <v>6.1579000000000002E-2</v>
          </cell>
        </row>
        <row r="42">
          <cell r="L42">
            <v>0</v>
          </cell>
        </row>
        <row r="44">
          <cell r="L44">
            <v>0</v>
          </cell>
        </row>
        <row r="46">
          <cell r="L46">
            <v>13.6198</v>
          </cell>
        </row>
        <row r="64">
          <cell r="L64">
            <v>14334.592000000001</v>
          </cell>
        </row>
        <row r="74">
          <cell r="L74">
            <v>76.668999999999997</v>
          </cell>
        </row>
        <row r="76">
          <cell r="L76">
            <v>44.421999999999997</v>
          </cell>
        </row>
        <row r="78">
          <cell r="L78">
            <v>0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CBCF-CC8A-4B3C-A400-DE0BD945D347}">
  <sheetPr>
    <tabColor rgb="FF92D050"/>
    <pageSetUpPr fitToPage="1"/>
  </sheetPr>
  <dimension ref="A1:D21"/>
  <sheetViews>
    <sheetView tabSelected="1" topLeftCell="A13" workbookViewId="0">
      <selection activeCell="A28" sqref="A28"/>
    </sheetView>
  </sheetViews>
  <sheetFormatPr defaultRowHeight="12.75" x14ac:dyDescent="0.2"/>
  <cols>
    <col min="1" max="1" width="6.5703125" style="1" customWidth="1"/>
    <col min="2" max="2" width="62.7109375" style="1" customWidth="1"/>
    <col min="3" max="3" width="24.5703125" style="1" customWidth="1"/>
    <col min="4" max="16384" width="9.140625" style="1"/>
  </cols>
  <sheetData>
    <row r="1" spans="1:4" x14ac:dyDescent="0.2">
      <c r="B1" s="13" t="s">
        <v>19</v>
      </c>
      <c r="C1" s="13"/>
    </row>
    <row r="3" spans="1:4" x14ac:dyDescent="0.2">
      <c r="A3" s="14" t="s">
        <v>20</v>
      </c>
      <c r="B3" s="14"/>
      <c r="C3" s="14"/>
    </row>
    <row r="4" spans="1:4" x14ac:dyDescent="0.2">
      <c r="A4" s="2"/>
      <c r="B4" s="2"/>
      <c r="C4" s="2"/>
    </row>
    <row r="5" spans="1:4" s="3" customFormat="1" x14ac:dyDescent="0.2">
      <c r="A5" s="3" t="s">
        <v>0</v>
      </c>
    </row>
    <row r="6" spans="1:4" s="2" customFormat="1" x14ac:dyDescent="0.2">
      <c r="A6" s="4" t="s">
        <v>1</v>
      </c>
      <c r="B6" s="4" t="s">
        <v>2</v>
      </c>
      <c r="C6" s="4" t="s">
        <v>3</v>
      </c>
    </row>
    <row r="7" spans="1:4" ht="51" x14ac:dyDescent="0.2">
      <c r="A7" s="5">
        <v>1</v>
      </c>
      <c r="B7" s="6" t="s">
        <v>4</v>
      </c>
      <c r="C7" s="7" t="str">
        <f>[2]АТС_цены!B38</f>
        <v>461,96</v>
      </c>
    </row>
    <row r="8" spans="1:4" ht="51" x14ac:dyDescent="0.2">
      <c r="A8" s="5">
        <v>2</v>
      </c>
      <c r="B8" s="6" t="s">
        <v>5</v>
      </c>
      <c r="C8" s="7">
        <f>'[2]сентябрь 2024 для  сайта'!L30</f>
        <v>24.927</v>
      </c>
    </row>
    <row r="9" spans="1:4" ht="25.5" x14ac:dyDescent="0.2">
      <c r="A9" s="5">
        <v>3</v>
      </c>
      <c r="B9" s="6" t="s">
        <v>6</v>
      </c>
      <c r="C9" s="7">
        <f>'[2]сентябрь 2024 для  сайта'!L64</f>
        <v>14334.592000000001</v>
      </c>
    </row>
    <row r="10" spans="1:4" ht="89.25" x14ac:dyDescent="0.2">
      <c r="A10" s="5">
        <v>4</v>
      </c>
      <c r="B10" s="6" t="s">
        <v>7</v>
      </c>
      <c r="C10" s="7">
        <f>'[2]сентябрь 2024 для  сайта'!L46</f>
        <v>13.6198</v>
      </c>
    </row>
    <row r="11" spans="1:4" ht="63.75" x14ac:dyDescent="0.2">
      <c r="A11" s="5">
        <v>5</v>
      </c>
      <c r="B11" s="6" t="s">
        <v>8</v>
      </c>
      <c r="C11" s="15">
        <f>'[2]сентябрь 2024 для  сайта'!L38+'[2]сентябрь 2024 для  сайта'!L40+'[2]сентябрь 2024 для  сайта'!L42+'[2]сентябрь 2024 для  сайта'!L44</f>
        <v>0.16795099999999999</v>
      </c>
    </row>
    <row r="12" spans="1:4" ht="63.75" x14ac:dyDescent="0.2">
      <c r="A12" s="5">
        <v>6</v>
      </c>
      <c r="B12" s="6" t="s">
        <v>9</v>
      </c>
      <c r="C12" s="7">
        <f>'[2]сентябрь 2024 для  сайта'!L74+'[2]сентябрь 2024 для  сайта'!L76+'[2]сентябрь 2024 для  сайта'!L78+'[2]сентябрь 2024 для  сайта'!L80</f>
        <v>121.09099999999999</v>
      </c>
    </row>
    <row r="13" spans="1:4" ht="25.5" x14ac:dyDescent="0.2">
      <c r="A13" s="5">
        <v>7</v>
      </c>
      <c r="B13" s="6" t="s">
        <v>10</v>
      </c>
      <c r="C13" s="7">
        <v>6922.9740000000002</v>
      </c>
    </row>
    <row r="14" spans="1:4" ht="63.75" x14ac:dyDescent="0.2">
      <c r="A14" s="5">
        <v>8</v>
      </c>
      <c r="B14" s="6" t="s">
        <v>11</v>
      </c>
      <c r="C14" s="7">
        <v>7290.527</v>
      </c>
      <c r="D14" s="8"/>
    </row>
    <row r="15" spans="1:4" ht="102" x14ac:dyDescent="0.2">
      <c r="A15" s="5">
        <v>9</v>
      </c>
      <c r="B15" s="6" t="s">
        <v>12</v>
      </c>
      <c r="C15" s="9">
        <v>0</v>
      </c>
      <c r="D15" s="8"/>
    </row>
    <row r="16" spans="1:4" ht="63.75" x14ac:dyDescent="0.2">
      <c r="A16" s="5">
        <v>10</v>
      </c>
      <c r="B16" s="6" t="s">
        <v>13</v>
      </c>
      <c r="C16" s="10">
        <f>(C8-C10-C11)/(C14-C15)</f>
        <v>1.5279072418221617E-3</v>
      </c>
    </row>
    <row r="17" spans="1:3" ht="38.25" x14ac:dyDescent="0.2">
      <c r="A17" s="5">
        <v>11</v>
      </c>
      <c r="B17" s="6" t="s">
        <v>14</v>
      </c>
      <c r="C17" s="16">
        <f>ROUND(C16*C7,2)</f>
        <v>0.71</v>
      </c>
    </row>
    <row r="18" spans="1:3" ht="25.5" x14ac:dyDescent="0.2">
      <c r="A18" s="5">
        <v>12</v>
      </c>
      <c r="B18" s="6" t="s">
        <v>15</v>
      </c>
      <c r="C18" s="10">
        <f>ROUND(C17/1000,5)</f>
        <v>7.1000000000000002E-4</v>
      </c>
    </row>
    <row r="20" spans="1:3" s="3" customFormat="1" x14ac:dyDescent="0.2">
      <c r="A20" s="3" t="s">
        <v>16</v>
      </c>
    </row>
    <row r="21" spans="1:3" ht="25.5" x14ac:dyDescent="0.2">
      <c r="A21" s="11" t="s">
        <v>17</v>
      </c>
      <c r="B21" s="6" t="s">
        <v>18</v>
      </c>
      <c r="C21" s="12" t="str">
        <f>[2]АТС_цены!B38</f>
        <v>461,96</v>
      </c>
    </row>
  </sheetData>
  <mergeCells count="2">
    <mergeCell ref="B1:C1"/>
    <mergeCell ref="A3:C3"/>
  </mergeCells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упр.спросом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А. Речкина</dc:creator>
  <cp:lastModifiedBy>Французов Эдуард Николаевич</cp:lastModifiedBy>
  <cp:lastPrinted>2024-10-01T04:16:29Z</cp:lastPrinted>
  <dcterms:created xsi:type="dcterms:W3CDTF">2024-10-01T04:15:04Z</dcterms:created>
  <dcterms:modified xsi:type="dcterms:W3CDTF">2024-10-16T08:11:24Z</dcterms:modified>
</cp:coreProperties>
</file>