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30" windowWidth="14400" windowHeight="10530" tabRatio="694" activeTab="0"/>
  </bookViews>
  <sheets>
    <sheet name="феврал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<sst xmlns="http://schemas.openxmlformats.org/spreadsheetml/2006/main" count="56" uniqueCount="28">
  <si>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</si>
  <si>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</si>
  <si>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</si>
  <si>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</si>
  <si>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</si>
  <si>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</si>
  <si>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</si>
  <si>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</si>
  <si>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</si>
  <si>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</si>
  <si>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</si>
  <si>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</si>
  <si>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</si>
  <si>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</si>
  <si>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</si>
  <si>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</si>
  <si>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</si>
  <si>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</si>
  <si>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</si>
  <si>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</si>
  <si>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</si>
  <si>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</si>
  <si>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</si>
  <si>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</si>
  <si>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</si>
  <si>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2019 года  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</si>
  <si>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2018 год, кроме того, на сайте можно ознакомиться с иной информацией подлежащей раскрытию.</t>
  </si>
  <si>
    <t>МРСК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</si>
</sst>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H22" sqref="H2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51" customWidth="1"/>
    <col min="12" max="16" width="18.16015625" style="51" customWidth="1"/>
    <col min="17" max="17" width="15.16015625" style="51" customWidth="1"/>
    <col min="18" max="18" width="14" style="51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30" t="s">
        <v>25</v>
      </c>
      <c r="C2" s="30"/>
      <c r="D2" s="30"/>
      <c r="E2" s="30"/>
      <c r="F2" s="30"/>
      <c r="G2" s="30"/>
      <c r="H2" s="30"/>
      <c r="I2" s="30"/>
    </row>
    <row r="4" spans="2:18" s="4" customFormat="1" ht="68.25" customHeight="1">
      <c r="B4" s="26" t="s">
        <v>24</v>
      </c>
      <c r="C4" s="27"/>
      <c r="D4" s="27"/>
      <c r="E4" s="27"/>
      <c r="F4" s="27"/>
      <c r="G4" s="27"/>
      <c r="H4" s="27"/>
      <c r="I4" s="28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1" t="s">
        <v>1</v>
      </c>
      <c r="C5" s="31" t="s">
        <v>2</v>
      </c>
      <c r="D5" s="32" t="s">
        <v>3</v>
      </c>
      <c r="E5" s="34" t="s">
        <v>4</v>
      </c>
      <c r="F5" s="35"/>
      <c r="G5" s="35"/>
      <c r="H5" s="35"/>
      <c r="I5" s="36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1"/>
      <c r="C6" s="31"/>
      <c r="D6" s="3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6" t="s">
        <v>9</v>
      </c>
      <c r="C7" s="27"/>
      <c r="D7" s="27"/>
      <c r="E7" s="27"/>
      <c r="F7" s="27"/>
      <c r="G7" s="27"/>
      <c r="H7" s="27"/>
      <c r="I7" s="28"/>
      <c r="K7" s="19"/>
      <c r="L7" s="17"/>
      <c r="M7" s="18"/>
      <c r="N7" s="18"/>
      <c r="O7" s="18"/>
      <c r="P7" s="18"/>
      <c r="Q7" s="18"/>
      <c r="R7" s="18"/>
    </row>
    <row r="8" spans="2:18" s="4" customFormat="1" ht="15.75" customHeight="1">
      <c r="B8" s="20" t="s">
        <v>27</v>
      </c>
      <c r="C8" s="8" t="s">
        <v>11</v>
      </c>
      <c r="D8" s="9" t="s">
        <v>14</v>
      </c>
      <c r="E8" s="10">
        <v>0</v>
      </c>
      <c r="F8" s="10">
        <v>0</v>
      </c>
      <c r="G8" s="10">
        <v>8.914</v>
      </c>
      <c r="H8" s="10">
        <f>687.732+58.901</f>
        <v>746.6329999999999</v>
      </c>
      <c r="I8" s="10">
        <f>42578.892+4314.835</f>
        <v>46893.727</v>
      </c>
      <c r="K8" s="19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21"/>
      <c r="C9" s="8" t="s">
        <v>12</v>
      </c>
      <c r="D9" s="9" t="s">
        <v>14</v>
      </c>
      <c r="E9" s="10">
        <v>3463.55</v>
      </c>
      <c r="F9" s="10">
        <v>2378.997</v>
      </c>
      <c r="G9" s="10">
        <v>590.473</v>
      </c>
      <c r="H9" s="10">
        <f>16995.744+284.608</f>
        <v>17280.352</v>
      </c>
      <c r="I9" s="10">
        <f>14995.596+0.12</f>
        <v>14995.716</v>
      </c>
      <c r="K9" s="19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22"/>
      <c r="C10" s="8" t="s">
        <v>13</v>
      </c>
      <c r="D10" s="9" t="s">
        <v>14</v>
      </c>
      <c r="E10" s="23">
        <v>37725.478</v>
      </c>
      <c r="F10" s="24"/>
      <c r="G10" s="24"/>
      <c r="H10" s="24"/>
      <c r="I10" s="25"/>
      <c r="K10" s="19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7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1488.504</v>
      </c>
      <c r="I11" s="10">
        <f>43061.165+32.344</f>
        <v>43093.509</v>
      </c>
      <c r="K11" s="19"/>
      <c r="L11" s="19"/>
      <c r="M11" s="19"/>
      <c r="N11" s="19"/>
      <c r="O11" s="19"/>
      <c r="P11" s="19"/>
      <c r="Q11" s="19"/>
      <c r="R11" s="19"/>
    </row>
    <row r="12" spans="2:18" s="4" customFormat="1" ht="15.75" customHeight="1">
      <c r="B12" s="38"/>
      <c r="C12" s="8" t="s">
        <v>12</v>
      </c>
      <c r="D12" s="9" t="s">
        <v>14</v>
      </c>
      <c r="E12" s="10">
        <v>0</v>
      </c>
      <c r="F12" s="10">
        <v>1984.374</v>
      </c>
      <c r="G12" s="10">
        <v>1301.449</v>
      </c>
      <c r="H12" s="10">
        <v>22520.259</v>
      </c>
      <c r="I12" s="10">
        <v>16647.689</v>
      </c>
      <c r="K12" s="52"/>
      <c r="L12" s="17"/>
      <c r="M12" s="17"/>
      <c r="N12" s="17"/>
      <c r="O12" s="17"/>
      <c r="P12" s="17"/>
      <c r="Q12" s="17"/>
      <c r="R12" s="18"/>
    </row>
    <row r="13" spans="2:18" s="4" customFormat="1" ht="15.75" customHeight="1">
      <c r="B13" s="39"/>
      <c r="C13" s="8" t="s">
        <v>13</v>
      </c>
      <c r="D13" s="9" t="s">
        <v>14</v>
      </c>
      <c r="E13" s="23">
        <v>39692.846</v>
      </c>
      <c r="F13" s="24"/>
      <c r="G13" s="24"/>
      <c r="H13" s="24"/>
      <c r="I13" s="25"/>
      <c r="K13" s="19"/>
      <c r="L13" s="19"/>
      <c r="M13" s="19"/>
      <c r="N13" s="19"/>
      <c r="O13" s="19"/>
      <c r="P13" s="19"/>
      <c r="Q13" s="19"/>
      <c r="R13" s="19"/>
    </row>
    <row r="14" spans="2:18" s="4" customFormat="1" ht="15.75" customHeight="1">
      <c r="B14" s="40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8.914</v>
      </c>
      <c r="H14" s="14">
        <f t="shared" si="0"/>
        <v>2235.1369999999997</v>
      </c>
      <c r="I14" s="14">
        <f t="shared" si="0"/>
        <v>89987.236</v>
      </c>
      <c r="K14" s="19"/>
      <c r="L14" s="19"/>
      <c r="M14" s="19"/>
      <c r="N14" s="19"/>
      <c r="O14" s="19"/>
      <c r="P14" s="19"/>
      <c r="Q14" s="19"/>
      <c r="R14" s="19"/>
    </row>
    <row r="15" spans="2:18" s="4" customFormat="1" ht="15.75" customHeight="1">
      <c r="B15" s="41"/>
      <c r="C15" s="11" t="s">
        <v>12</v>
      </c>
      <c r="D15" s="12" t="s">
        <v>14</v>
      </c>
      <c r="E15" s="14">
        <f>E9+E12</f>
        <v>3463.55</v>
      </c>
      <c r="F15" s="14">
        <f>F9+F12</f>
        <v>4363.371</v>
      </c>
      <c r="G15" s="14">
        <f t="shared" si="0"/>
        <v>1891.922</v>
      </c>
      <c r="H15" s="14">
        <f t="shared" si="0"/>
        <v>39800.611</v>
      </c>
      <c r="I15" s="14">
        <f t="shared" si="0"/>
        <v>31643.405</v>
      </c>
      <c r="K15" s="19"/>
      <c r="L15" s="17"/>
      <c r="M15" s="53"/>
      <c r="N15" s="53"/>
      <c r="O15" s="53"/>
      <c r="P15" s="53"/>
      <c r="Q15" s="53"/>
      <c r="R15" s="53"/>
    </row>
    <row r="16" spans="2:18" s="4" customFormat="1" ht="15.75" customHeight="1">
      <c r="B16" s="42"/>
      <c r="C16" s="11" t="s">
        <v>13</v>
      </c>
      <c r="D16" s="12" t="s">
        <v>14</v>
      </c>
      <c r="E16" s="43">
        <f>E10+E13</f>
        <v>77418.324</v>
      </c>
      <c r="F16" s="44"/>
      <c r="G16" s="44"/>
      <c r="H16" s="44"/>
      <c r="I16" s="45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6" t="s">
        <v>20</v>
      </c>
      <c r="C17" s="27"/>
      <c r="D17" s="27"/>
      <c r="E17" s="27"/>
      <c r="F17" s="27"/>
      <c r="G17" s="27"/>
      <c r="H17" s="27"/>
      <c r="I17" s="28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20" t="s">
        <v>27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22"/>
      <c r="C19" s="8" t="s">
        <v>12</v>
      </c>
      <c r="D19" s="9" t="s">
        <v>21</v>
      </c>
      <c r="E19" s="10">
        <v>4.918</v>
      </c>
      <c r="F19" s="10">
        <v>0.72</v>
      </c>
      <c r="G19" s="10">
        <v>0</v>
      </c>
      <c r="H19" s="10">
        <v>0.375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7" t="s">
        <v>17</v>
      </c>
      <c r="C20" s="8" t="s">
        <v>11</v>
      </c>
      <c r="D20" s="9" t="s">
        <v>21</v>
      </c>
      <c r="E20" s="10"/>
      <c r="F20" s="10"/>
      <c r="G20" s="10"/>
      <c r="H20" s="10"/>
      <c r="I20" s="10"/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8"/>
      <c r="C21" s="8" t="s">
        <v>12</v>
      </c>
      <c r="D21" s="9" t="s">
        <v>21</v>
      </c>
      <c r="E21" s="10"/>
      <c r="F21" s="10"/>
      <c r="G21" s="10">
        <f>0.252+0.282</f>
        <v>0.534</v>
      </c>
      <c r="H21" s="10">
        <f>6.004+0.812+0.002+0.002</f>
        <v>6.819999999999999</v>
      </c>
      <c r="I21" s="10">
        <v>0.098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1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1"/>
      <c r="C23" s="11" t="s">
        <v>12</v>
      </c>
      <c r="D23" s="12" t="s">
        <v>21</v>
      </c>
      <c r="E23" s="15">
        <f>E19+E21</f>
        <v>4.918</v>
      </c>
      <c r="F23" s="15">
        <f t="shared" si="1"/>
        <v>0.72</v>
      </c>
      <c r="G23" s="15">
        <f t="shared" si="1"/>
        <v>0.534</v>
      </c>
      <c r="H23" s="15">
        <f t="shared" si="1"/>
        <v>7.194999999999999</v>
      </c>
      <c r="I23" s="15">
        <f t="shared" si="1"/>
        <v>0.098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6" t="s">
        <v>18</v>
      </c>
      <c r="C25" s="27"/>
      <c r="D25" s="27"/>
      <c r="E25" s="27"/>
      <c r="F25" s="27"/>
      <c r="G25" s="27"/>
      <c r="H25" s="27"/>
      <c r="I25" s="28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6" t="s">
        <v>19</v>
      </c>
      <c r="C26" s="27"/>
      <c r="D26" s="27"/>
      <c r="E26" s="27"/>
      <c r="F26" s="27"/>
      <c r="G26" s="27"/>
      <c r="H26" s="27"/>
      <c r="I26" s="28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6" t="s">
        <v>15</v>
      </c>
      <c r="C27" s="47"/>
      <c r="D27" s="6" t="s">
        <v>0</v>
      </c>
      <c r="E27" s="48" t="s">
        <v>16</v>
      </c>
      <c r="F27" s="49"/>
      <c r="G27" s="49"/>
      <c r="H27" s="49"/>
      <c r="I27" s="50"/>
      <c r="K27" s="19"/>
      <c r="L27" s="19"/>
      <c r="M27" s="19"/>
      <c r="N27" s="19"/>
      <c r="O27" s="19"/>
      <c r="P27" s="19"/>
      <c r="Q27" s="19"/>
      <c r="R27" s="19"/>
    </row>
    <row r="29" spans="2:9" ht="74.25" customHeight="1">
      <c r="B29" s="29" t="s">
        <v>26</v>
      </c>
      <c r="C29" s="29"/>
      <c r="D29" s="29"/>
      <c r="E29" s="29"/>
      <c r="F29" s="29"/>
      <c r="G29" s="29"/>
      <c r="H29" s="29"/>
      <c r="I29" s="29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11:B13"/>
    <mergeCell ref="E13:I13"/>
    <mergeCell ref="B14:B16"/>
    <mergeCell ref="E16:I16"/>
    <mergeCell ref="B8:B10"/>
    <mergeCell ref="E10:I10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2019-03-21T09:09:49Z</dcterms:modified>
  <cp:category/>
  <cp:version/>
  <cp:contentType/>
  <cp:contentStatus/>
  <cp:revision>1</cp:revision>
</cp:coreProperties>
</file>