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95" windowWidth="17235" windowHeight="10935"/>
  </bookViews>
  <sheets>
    <sheet name="Лист2" sheetId="2" r:id="rId1"/>
  </sheets>
  <calcPr calcId="145621"/>
</workbook>
</file>

<file path=xl/calcChain.xml><?xml version="1.0" encoding="utf-8"?>
<calcChain xmlns="http://schemas.openxmlformats.org/spreadsheetml/2006/main">
  <c r="H116" i="2" l="1"/>
  <c r="D116" i="2"/>
  <c r="H111" i="2"/>
  <c r="F111" i="2"/>
  <c r="D111" i="2"/>
  <c r="F102" i="2"/>
  <c r="H99" i="2"/>
  <c r="D99" i="2"/>
  <c r="G148" i="2" l="1"/>
  <c r="G149" i="2"/>
  <c r="G150" i="2"/>
  <c r="G147" i="2"/>
  <c r="H148" i="2"/>
  <c r="H149" i="2"/>
  <c r="H150" i="2"/>
  <c r="H147" i="2"/>
  <c r="F148" i="2"/>
  <c r="F149" i="2"/>
  <c r="F150" i="2"/>
  <c r="F147" i="2"/>
  <c r="H145" i="2"/>
  <c r="F144" i="2"/>
  <c r="F145" i="2"/>
  <c r="H144" i="2"/>
  <c r="F96" i="2" l="1"/>
  <c r="H96" i="2"/>
  <c r="D96" i="2"/>
  <c r="F84" i="2"/>
  <c r="H84" i="2"/>
  <c r="F87" i="2"/>
  <c r="H87" i="2"/>
  <c r="F90" i="2"/>
  <c r="H90" i="2"/>
  <c r="F93" i="2"/>
  <c r="H93" i="2"/>
  <c r="D93" i="2"/>
  <c r="D90" i="2"/>
  <c r="D87" i="2"/>
  <c r="D84" i="2"/>
  <c r="H80" i="2"/>
  <c r="F80" i="2"/>
  <c r="D80" i="2"/>
  <c r="H77" i="2"/>
  <c r="F77" i="2"/>
  <c r="F76" i="2" s="1"/>
  <c r="D77" i="2"/>
  <c r="H76" i="2"/>
  <c r="H73" i="2"/>
  <c r="F73" i="2"/>
  <c r="D73" i="2"/>
  <c r="H70" i="2"/>
  <c r="H69" i="2" s="1"/>
  <c r="F70" i="2"/>
  <c r="D70" i="2"/>
  <c r="F69" i="2"/>
  <c r="H66" i="2"/>
  <c r="F66" i="2"/>
  <c r="D66" i="2"/>
  <c r="H63" i="2"/>
  <c r="F63" i="2"/>
  <c r="D63" i="2"/>
  <c r="F62" i="2"/>
  <c r="H59" i="2"/>
  <c r="F59" i="2"/>
  <c r="F55" i="2" s="1"/>
  <c r="D59" i="2"/>
  <c r="H56" i="2"/>
  <c r="H55" i="2" s="1"/>
  <c r="F56" i="2"/>
  <c r="D56" i="2"/>
  <c r="D55" i="2" s="1"/>
  <c r="H52" i="2"/>
  <c r="F52" i="2"/>
  <c r="D52" i="2"/>
  <c r="H49" i="2"/>
  <c r="F49" i="2"/>
  <c r="D49" i="2"/>
  <c r="H48" i="2"/>
  <c r="F48" i="2"/>
  <c r="D48" i="2"/>
  <c r="H45" i="2"/>
  <c r="F45" i="2"/>
  <c r="D45" i="2"/>
  <c r="F42" i="2"/>
  <c r="F41" i="2" s="1"/>
  <c r="H42" i="2"/>
  <c r="H41" i="2" s="1"/>
  <c r="D42" i="2"/>
  <c r="D39" i="2"/>
  <c r="D38" i="2"/>
  <c r="D36" i="2"/>
  <c r="D35" i="2"/>
  <c r="D69" i="2" l="1"/>
  <c r="D76" i="2"/>
  <c r="F83" i="2"/>
  <c r="H83" i="2"/>
  <c r="D62" i="2"/>
  <c r="H62" i="2"/>
  <c r="D37" i="2"/>
  <c r="H37" i="2"/>
  <c r="F37" i="2"/>
  <c r="D83" i="2"/>
  <c r="H34" i="2"/>
  <c r="F34" i="2"/>
  <c r="D41" i="2"/>
  <c r="D34" i="2"/>
  <c r="D33" i="2" l="1"/>
  <c r="D31" i="2" s="1"/>
  <c r="F33" i="2"/>
  <c r="F31" i="2" s="1"/>
  <c r="H33" i="2"/>
  <c r="H31" i="2" s="1"/>
</calcChain>
</file>

<file path=xl/sharedStrings.xml><?xml version="1.0" encoding="utf-8"?>
<sst xmlns="http://schemas.openxmlformats.org/spreadsheetml/2006/main" count="358" uniqueCount="173">
  <si>
    <t xml:space="preserve">      о размере цен (тарифов), долгосрочных параметров регулирования</t>
  </si>
  <si>
    <t>Раздел 1. Информация об организации</t>
  </si>
  <si>
    <t>Полное наименование</t>
  </si>
  <si>
    <t>Сокращенное наименование</t>
  </si>
  <si>
    <t>Место нахождения</t>
  </si>
  <si>
    <t>Фактический адрес</t>
  </si>
  <si>
    <t>ИНН</t>
  </si>
  <si>
    <t>КПП</t>
  </si>
  <si>
    <t>Ф.И.О. руководителя</t>
  </si>
  <si>
    <t>Адрес электронной почты</t>
  </si>
  <si>
    <t>Контактный телефон</t>
  </si>
  <si>
    <t>Факс</t>
  </si>
  <si>
    <t>Раздел 2. Основные показатели деятельности гарантирующих поставщиков</t>
  </si>
  <si>
    <t>Раздел 3. Цены (тарифы) по регулируемым видам деятельности организации</t>
  </si>
  <si>
    <t>П Р Е Д Л О Ж Е Н И Е</t>
  </si>
  <si>
    <t>Наименование показателей</t>
  </si>
  <si>
    <t>N п/п</t>
  </si>
  <si>
    <t>Единица измерения</t>
  </si>
  <si>
    <t>Фактические показатели за год, предшествующий базовому периоду</t>
  </si>
  <si>
    <t>Показатели, утвержденные на базовый период</t>
  </si>
  <si>
    <t>Предложения на расчетный период регулирования</t>
  </si>
  <si>
    <t>Открытое акционерное общество "Читаэнергосбыт" (ОАО "Читаэнергосбыт)</t>
  </si>
  <si>
    <t>Открытое акционерное общество "Читаэнергосбыт"</t>
  </si>
  <si>
    <t>ОАО "Читаэнергосбыт</t>
  </si>
  <si>
    <t>г. Чита, ул. Забайкальского Рабочего, 36</t>
  </si>
  <si>
    <t>Борисов Сергей Андреевич</t>
  </si>
  <si>
    <t>delo@e-sbyt.ru</t>
  </si>
  <si>
    <t xml:space="preserve"> +7(3022)23-33-99</t>
  </si>
  <si>
    <t xml:space="preserve"> +7(3022)23-33-98</t>
  </si>
  <si>
    <t>Объемы полезного отпуска электрической энергии - всего</t>
  </si>
  <si>
    <t>населению и приравненным к нему категориям потребителей</t>
  </si>
  <si>
    <t>в пределах социальной нормы</t>
  </si>
  <si>
    <t>первое полугодие</t>
  </si>
  <si>
    <t>второе полугодие</t>
  </si>
  <si>
    <t>сверх социальной нормы</t>
  </si>
  <si>
    <t>в том числе:</t>
  </si>
  <si>
    <t>население, проживающее в городских населенных пунктах в домах, не оборудованных в установленном порядке стационарными электроплитами и (или) электроотопительными установками</t>
  </si>
  <si>
    <t>население, проживающее в городских населенных пунктах в домах, оборудованных в установленном порядке стационарными электроплитами</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</si>
  <si>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</si>
  <si>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</si>
  <si>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население, проживающее в сельских населенных пунктах</t>
  </si>
  <si>
    <t>потребители, приравненные к населению, - всего</t>
  </si>
  <si>
    <t>потребителям, за исключением электрической энергии, поставляемой населению и приравненным к нему категориям потребителей и сетевым организациям</t>
  </si>
  <si>
    <t>менее 150 кВт</t>
  </si>
  <si>
    <t>от 150 кВт до 670 кВт</t>
  </si>
  <si>
    <t>от 670 кВт до 10 МВт</t>
  </si>
  <si>
    <t>не менее 10 МВт</t>
  </si>
  <si>
    <t>сетевым организациям, приобретающим электрическую энергию в целях компенсации потерь электрической энергии в сетях</t>
  </si>
  <si>
    <t>Количество обслуживаемых договоров - всего</t>
  </si>
  <si>
    <t>с населением и приравненными к нему категориями потребителей</t>
  </si>
  <si>
    <t>с потребителями, за исключением электрической энергии, поставляемой населению и приравненным к нему категориям потребителей и сетевым организациям</t>
  </si>
  <si>
    <t>с сетевыми организациями, приобретающими электрическую энергию в целях компенсации потерь электрической энергии в сетях</t>
  </si>
  <si>
    <t>Количество точек учета по обслуживаемым договорам - всего</t>
  </si>
  <si>
    <t>по населению и приравненными к нему категориями потребителей</t>
  </si>
  <si>
    <t>по потребителям, за исключением электрической энергии, поставляемой населению и приравненным к нему категориям потребителей и сетевым организациям</t>
  </si>
  <si>
    <t>Количество точек подключения</t>
  </si>
  <si>
    <t>Необходимая валовая выручка гарантирующего поставщика</t>
  </si>
  <si>
    <t>Показатели численности персонала и фонда оплаты труда по регулируемым видам деятельности</t>
  </si>
  <si>
    <t>Среднесписочная численность персонала</t>
  </si>
  <si>
    <t>Среднемесячная заработная плата на одного работника</t>
  </si>
  <si>
    <t>Реквизиты отраслевого тарифного соглашения (дата утверждения, срок действия)</t>
  </si>
  <si>
    <t>Проценты по обслуживанию кредитов</t>
  </si>
  <si>
    <t>Резерв по сомнительным долгам</t>
  </si>
  <si>
    <t>Необходимые расходы из прибыли</t>
  </si>
  <si>
    <t>Чистая прибыль (убыток)</t>
  </si>
  <si>
    <t>Рентабельность продаж (величина прибыли от продаж в каждом рубле выручки)</t>
  </si>
  <si>
    <t>Реквизиты инвестиционной программы (кем утверждена, дата утверждения, номер приказа или решения, электронный адрес размещения)</t>
  </si>
  <si>
    <t>тыс. кВтч</t>
  </si>
  <si>
    <t>тыс. штук</t>
  </si>
  <si>
    <t>штук</t>
  </si>
  <si>
    <t>тыс. рублей</t>
  </si>
  <si>
    <t>человек</t>
  </si>
  <si>
    <t>тыс. рублей на человека</t>
  </si>
  <si>
    <t>процент</t>
  </si>
  <si>
    <t>1.</t>
  </si>
  <si>
    <t>1.1.</t>
  </si>
  <si>
    <t>1.1.А</t>
  </si>
  <si>
    <t>1.1.Б</t>
  </si>
  <si>
    <t>1.1.1.</t>
  </si>
  <si>
    <t>1.1.1.А</t>
  </si>
  <si>
    <t>1.1.1.Б</t>
  </si>
  <si>
    <t>1.1.2.</t>
  </si>
  <si>
    <t>1.1.2.А</t>
  </si>
  <si>
    <t>1.1.2.Б</t>
  </si>
  <si>
    <t>1.1.3.</t>
  </si>
  <si>
    <t>1.1.3.А</t>
  </si>
  <si>
    <t>1.1.3.Б</t>
  </si>
  <si>
    <t>1.1.4.</t>
  </si>
  <si>
    <t>1.1.4.А</t>
  </si>
  <si>
    <t>1.1.4.Б</t>
  </si>
  <si>
    <t>1.1.5.</t>
  </si>
  <si>
    <t>1.1.5.А</t>
  </si>
  <si>
    <t>1.1.5.Б</t>
  </si>
  <si>
    <t>1.1.6.</t>
  </si>
  <si>
    <t>1.1.6.А</t>
  </si>
  <si>
    <t>1.1.6.Б</t>
  </si>
  <si>
    <t>1.2.</t>
  </si>
  <si>
    <t>1.3.</t>
  </si>
  <si>
    <t>2.</t>
  </si>
  <si>
    <t>2.1.</t>
  </si>
  <si>
    <t>2.2.</t>
  </si>
  <si>
    <t>2.3.</t>
  </si>
  <si>
    <t>3.</t>
  </si>
  <si>
    <t>3.1.</t>
  </si>
  <si>
    <t>3.2.</t>
  </si>
  <si>
    <t>4.</t>
  </si>
  <si>
    <t>5.</t>
  </si>
  <si>
    <t>6.</t>
  </si>
  <si>
    <t>6.1.</t>
  </si>
  <si>
    <t>6.2.</t>
  </si>
  <si>
    <t>6.3.</t>
  </si>
  <si>
    <t>7.</t>
  </si>
  <si>
    <t>8.</t>
  </si>
  <si>
    <t>9.</t>
  </si>
  <si>
    <t>10.</t>
  </si>
  <si>
    <t>11.</t>
  </si>
  <si>
    <t>12.</t>
  </si>
  <si>
    <t>1-е полугодие</t>
  </si>
  <si>
    <t>2-е полугодие</t>
  </si>
  <si>
    <t>Для организаций, относящихся к субъектам естественных монополий</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</si>
  <si>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</si>
  <si>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</si>
  <si>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</si>
  <si>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услуги по передаче электрической энергии (мощности)</t>
  </si>
  <si>
    <t>двухставочный тариф</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</si>
  <si>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</si>
  <si>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</si>
  <si>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</si>
  <si>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</si>
  <si>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t>
  </si>
  <si>
    <t>величина сбытовой надбавки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</si>
  <si>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</si>
  <si>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доходность продаж для прочих потребителей:</t>
  </si>
  <si>
    <t>Для генерирующих объектов</t>
  </si>
  <si>
    <t>цена на электрическую энергию</t>
  </si>
  <si>
    <t>в том числе топливная составляющая</t>
  </si>
  <si>
    <t>цена на генерирующую мощность</t>
  </si>
  <si>
    <t>средний одноставочный тариф на тепловую энергию</t>
  </si>
  <si>
    <t>одноставочный тариф на горячее водоснабжение</t>
  </si>
  <si>
    <t>тариф на отборный пар давлением:</t>
  </si>
  <si>
    <t>1,2 - 2,5 кг/кв.см.</t>
  </si>
  <si>
    <t>2,5 - 7,0 кг/кв.см.</t>
  </si>
  <si>
    <t>7,0 - 13,0 кг/кв.см.</t>
  </si>
  <si>
    <t>&gt; 13 кг/кв.см.</t>
  </si>
  <si>
    <t>тариф на острый и редуцированный пар</t>
  </si>
  <si>
    <t>двухставочный тариф на тепловую энергию</t>
  </si>
  <si>
    <t>ставка на содержание тепловой мощности</t>
  </si>
  <si>
    <t>тариф на тепловую энергию</t>
  </si>
  <si>
    <t>средний тариф на теплоноситель, в том числе:</t>
  </si>
  <si>
    <t>вода</t>
  </si>
  <si>
    <t>пар</t>
  </si>
  <si>
    <t>3.3.</t>
  </si>
  <si>
    <t>4.1.</t>
  </si>
  <si>
    <t>4.2.</t>
  </si>
  <si>
    <t>4.3.</t>
  </si>
  <si>
    <t>4.3.1.</t>
  </si>
  <si>
    <t>4.3.2.</t>
  </si>
  <si>
    <t>4.3.3.</t>
  </si>
  <si>
    <t>4.4.</t>
  </si>
  <si>
    <t>4.4.1.</t>
  </si>
  <si>
    <t>4.4.2.</t>
  </si>
  <si>
    <t>4.5.</t>
  </si>
  <si>
    <t>руб./МВт в мес.</t>
  </si>
  <si>
    <t>руб./МВтч</t>
  </si>
  <si>
    <t xml:space="preserve">руб./тыс.кВтч </t>
  </si>
  <si>
    <t>руб./Гкал</t>
  </si>
  <si>
    <t>руб./Гкал/ч в</t>
  </si>
  <si>
    <t>месяц руб./Гкал</t>
  </si>
  <si>
    <t>руб./куб. метра</t>
  </si>
  <si>
    <t>на 2015 год</t>
  </si>
  <si>
    <t xml:space="preserve"> дата утверждение 18.03.2013, срок действия 2013-2015 гг.</t>
  </si>
  <si>
    <t>-</t>
  </si>
  <si>
    <t>Протокол СД №170 от 06.03.2013г.
www.e-sbyt.ru</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</si>
</sst>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4" x14ac:knownFonts="1">
    <font>
      <sz val="11"/>
      <color theme="1"/>
      <name val="Calibri"/>
      <family val="2"/>
      <charset val="204"/>
      <scheme val="minor"/>
    </font>
    <font>
      <b/>
      <sz val="11"/>
      <color theme="1"/>
      <name val="Times New Roman"/>
      <family val="1"/>
      <charset val="204"/>
    </font>
    <font>
      <b/>
      <sz val="10"/>
      <color theme="1"/>
      <name val="Times New Roman"/>
      <family val="1"/>
      <charset val="204"/>
    </font>
    <font>
      <sz val="10"/>
      <color theme="1"/>
      <name val="Times New Roman"/>
      <family val="1"/>
      <charset val="20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9">
    <xf numFmtId="0" fontId="0" fillId="0" borderId="0" xfId="0"/>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3" fillId="0" borderId="1" xfId="0" applyFont="1" applyBorder="1" applyAlignment="1">
      <alignment horizontal="left" vertical="center" wrapText="1" indent="3"/>
    </xf>
    <xf numFmtId="0" fontId="2" fillId="0" borderId="0" xfId="0" applyFont="1" applyAlignment="1">
      <alignment horizontal="center" vertical="center" wrapText="1"/>
    </xf>
    <xf numFmtId="2" fontId="3" fillId="0" borderId="1" xfId="0" applyNumberFormat="1" applyFont="1" applyBorder="1" applyAlignment="1">
      <alignment horizontal="center" vertical="center" wrapText="1"/>
    </xf>
    <xf numFmtId="0" fontId="2" fillId="0" borderId="1" xfId="0" applyFont="1" applyBorder="1" applyAlignment="1">
      <alignment vertical="center" wrapText="1"/>
    </xf>
    <xf numFmtId="3" fontId="3" fillId="0" borderId="0" xfId="0" applyNumberFormat="1" applyFont="1" applyBorder="1" applyAlignment="1">
      <alignment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3" fontId="2" fillId="0" borderId="2" xfId="0" applyNumberFormat="1" applyFont="1" applyBorder="1" applyAlignment="1">
      <alignment horizontal="center" vertical="center" wrapText="1"/>
    </xf>
    <xf numFmtId="3" fontId="2" fillId="0" borderId="3"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3" fontId="3" fillId="0" borderId="2" xfId="0" applyNumberFormat="1" applyFont="1" applyBorder="1" applyAlignment="1">
      <alignment horizontal="center" vertical="center" wrapText="1"/>
    </xf>
    <xf numFmtId="3" fontId="3" fillId="0" borderId="3"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164" fontId="2" fillId="0" borderId="2" xfId="0" applyNumberFormat="1" applyFont="1" applyFill="1" applyBorder="1" applyAlignment="1">
      <alignment horizontal="center" vertical="center" wrapText="1"/>
    </xf>
    <xf numFmtId="164" fontId="2" fillId="0" borderId="3" xfId="0" applyNumberFormat="1"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3" fontId="3" fillId="0" borderId="3"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164" fontId="3" fillId="0" borderId="2" xfId="0" applyNumberFormat="1" applyFon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4"/>
  <sheetViews>
    <sheetView tabSelected="1" topLeftCell="A94" workbookViewId="0">
      <selection activeCell="K101" sqref="K101"/>
    </sheetView>
  </sheetViews>
  <sheetFormatPr defaultRowHeight="12.75" x14ac:dyDescent="0.25"/>
  <cols>
    <col min="1" max="1" width="6.28515625" style="1" bestFit="1" customWidth="1"/>
    <col min="2" max="2" width="40" style="1" customWidth="1"/>
    <col min="3" max="3" width="12.85546875" style="1" customWidth="1"/>
    <col min="4" max="8" width="9.28515625" style="1" bestFit="1" customWidth="1"/>
    <col min="9" max="9" width="9.5703125" style="1" customWidth="1"/>
    <col min="10" max="16384" width="9.140625" style="1"/>
  </cols>
  <sheetData>
    <row r="1" spans="1:9" ht="14.25" x14ac:dyDescent="0.25">
      <c r="A1" s="17" t="s">
        <v>14</v>
      </c>
      <c r="B1" s="17"/>
      <c r="C1" s="17"/>
      <c r="D1" s="17"/>
      <c r="E1" s="17"/>
      <c r="F1" s="17"/>
      <c r="G1" s="17"/>
      <c r="H1" s="17"/>
      <c r="I1" s="17"/>
    </row>
    <row r="2" spans="1:9" ht="14.25" x14ac:dyDescent="0.25">
      <c r="A2" s="17" t="s">
        <v>0</v>
      </c>
      <c r="B2" s="17"/>
      <c r="C2" s="17"/>
      <c r="D2" s="17"/>
      <c r="E2" s="17"/>
      <c r="F2" s="17"/>
      <c r="G2" s="17"/>
      <c r="H2" s="17"/>
      <c r="I2" s="17"/>
    </row>
    <row r="3" spans="1:9" ht="14.25" x14ac:dyDescent="0.25">
      <c r="A3" s="17" t="s">
        <v>169</v>
      </c>
      <c r="B3" s="17"/>
      <c r="C3" s="17"/>
      <c r="D3" s="17"/>
      <c r="E3" s="17"/>
      <c r="F3" s="17"/>
      <c r="G3" s="17"/>
      <c r="H3" s="17"/>
      <c r="I3" s="17"/>
    </row>
    <row r="4" spans="1:9" ht="14.25" x14ac:dyDescent="0.25">
      <c r="A4" s="17" t="s">
        <v>21</v>
      </c>
      <c r="B4" s="17"/>
      <c r="C4" s="17"/>
      <c r="D4" s="17"/>
      <c r="E4" s="17"/>
      <c r="F4" s="17"/>
      <c r="G4" s="17"/>
      <c r="H4" s="17"/>
      <c r="I4" s="17"/>
    </row>
    <row r="6" spans="1:9" ht="14.25" x14ac:dyDescent="0.25">
      <c r="A6" s="17" t="s">
        <v>1</v>
      </c>
      <c r="B6" s="17"/>
      <c r="C6" s="17"/>
      <c r="D6" s="17"/>
      <c r="E6" s="17"/>
      <c r="F6" s="17"/>
      <c r="G6" s="17"/>
      <c r="H6" s="17"/>
      <c r="I6" s="17"/>
    </row>
    <row r="8" spans="1:9" x14ac:dyDescent="0.25">
      <c r="B8" s="2" t="s">
        <v>2</v>
      </c>
      <c r="C8" s="18" t="s">
        <v>22</v>
      </c>
      <c r="D8" s="18"/>
      <c r="E8" s="18"/>
      <c r="F8" s="18"/>
      <c r="G8" s="18"/>
      <c r="H8" s="18"/>
      <c r="I8" s="18"/>
    </row>
    <row r="9" spans="1:9" x14ac:dyDescent="0.25">
      <c r="B9" s="2"/>
      <c r="C9" s="2"/>
      <c r="D9" s="2"/>
      <c r="E9" s="2"/>
      <c r="F9" s="2"/>
      <c r="G9" s="2"/>
      <c r="H9" s="2"/>
    </row>
    <row r="10" spans="1:9" ht="12.75" customHeight="1" x14ac:dyDescent="0.25">
      <c r="B10" s="2" t="s">
        <v>3</v>
      </c>
      <c r="C10" s="18" t="s">
        <v>23</v>
      </c>
      <c r="D10" s="18"/>
      <c r="E10" s="18"/>
      <c r="F10" s="18"/>
      <c r="G10" s="18"/>
      <c r="H10" s="18"/>
      <c r="I10" s="18"/>
    </row>
    <row r="11" spans="1:9" x14ac:dyDescent="0.25">
      <c r="B11" s="2"/>
      <c r="C11" s="2"/>
      <c r="D11" s="2"/>
      <c r="E11" s="2"/>
      <c r="F11" s="2"/>
      <c r="G11" s="2"/>
      <c r="H11" s="2"/>
    </row>
    <row r="12" spans="1:9" ht="12.75" customHeight="1" x14ac:dyDescent="0.25">
      <c r="B12" s="2" t="s">
        <v>4</v>
      </c>
      <c r="C12" s="18" t="s">
        <v>24</v>
      </c>
      <c r="D12" s="18"/>
      <c r="E12" s="18"/>
      <c r="F12" s="18"/>
      <c r="G12" s="18"/>
      <c r="H12" s="18"/>
      <c r="I12" s="18"/>
    </row>
    <row r="13" spans="1:9" x14ac:dyDescent="0.25">
      <c r="B13" s="2"/>
      <c r="C13" s="2"/>
      <c r="D13" s="2"/>
      <c r="E13" s="2"/>
      <c r="F13" s="2"/>
      <c r="G13" s="2"/>
      <c r="H13" s="2"/>
    </row>
    <row r="14" spans="1:9" ht="12.75" customHeight="1" x14ac:dyDescent="0.25">
      <c r="B14" s="2" t="s">
        <v>5</v>
      </c>
      <c r="C14" s="18" t="s">
        <v>24</v>
      </c>
      <c r="D14" s="18"/>
      <c r="E14" s="18"/>
      <c r="F14" s="18"/>
      <c r="G14" s="18"/>
      <c r="H14" s="18"/>
      <c r="I14" s="18"/>
    </row>
    <row r="15" spans="1:9" x14ac:dyDescent="0.25">
      <c r="B15" s="2"/>
      <c r="C15" s="2"/>
      <c r="D15" s="2"/>
      <c r="E15" s="2"/>
      <c r="F15" s="2"/>
      <c r="G15" s="2"/>
      <c r="H15" s="2"/>
    </row>
    <row r="16" spans="1:9" x14ac:dyDescent="0.25">
      <c r="B16" s="2" t="s">
        <v>6</v>
      </c>
      <c r="C16" s="18">
        <v>7536066430</v>
      </c>
      <c r="D16" s="18"/>
      <c r="E16" s="18"/>
      <c r="F16" s="18"/>
      <c r="G16" s="18"/>
      <c r="H16" s="18"/>
      <c r="I16" s="18"/>
    </row>
    <row r="17" spans="1:9" x14ac:dyDescent="0.25">
      <c r="B17" s="2"/>
      <c r="C17" s="2"/>
      <c r="D17" s="2"/>
      <c r="E17" s="2"/>
      <c r="F17" s="2"/>
      <c r="G17" s="2"/>
      <c r="H17" s="2"/>
    </row>
    <row r="18" spans="1:9" x14ac:dyDescent="0.25">
      <c r="B18" s="2" t="s">
        <v>7</v>
      </c>
      <c r="C18" s="18">
        <v>753601001</v>
      </c>
      <c r="D18" s="18"/>
      <c r="E18" s="18"/>
      <c r="F18" s="18"/>
      <c r="G18" s="18"/>
      <c r="H18" s="18"/>
      <c r="I18" s="18"/>
    </row>
    <row r="19" spans="1:9" x14ac:dyDescent="0.25">
      <c r="B19" s="2"/>
      <c r="C19" s="2"/>
      <c r="D19" s="2"/>
      <c r="E19" s="2"/>
      <c r="F19" s="2"/>
      <c r="G19" s="2"/>
      <c r="H19" s="2"/>
    </row>
    <row r="20" spans="1:9" ht="12.75" customHeight="1" x14ac:dyDescent="0.25">
      <c r="B20" s="2" t="s">
        <v>8</v>
      </c>
      <c r="C20" s="18" t="s">
        <v>25</v>
      </c>
      <c r="D20" s="18"/>
      <c r="E20" s="18"/>
      <c r="F20" s="18"/>
      <c r="G20" s="18"/>
      <c r="H20" s="18"/>
      <c r="I20" s="18"/>
    </row>
    <row r="21" spans="1:9" x14ac:dyDescent="0.25">
      <c r="B21" s="2"/>
      <c r="C21" s="18"/>
      <c r="D21" s="18"/>
      <c r="E21" s="18"/>
      <c r="F21" s="18"/>
      <c r="G21" s="18"/>
      <c r="H21" s="18"/>
      <c r="I21" s="18"/>
    </row>
    <row r="22" spans="1:9" ht="12.75" customHeight="1" x14ac:dyDescent="0.25">
      <c r="B22" s="2" t="s">
        <v>9</v>
      </c>
      <c r="C22" s="18" t="s">
        <v>26</v>
      </c>
      <c r="D22" s="18"/>
      <c r="E22" s="18"/>
      <c r="F22" s="18"/>
      <c r="G22" s="18"/>
      <c r="H22" s="18"/>
      <c r="I22" s="18"/>
    </row>
    <row r="23" spans="1:9" x14ac:dyDescent="0.25">
      <c r="B23" s="2"/>
      <c r="C23" s="2"/>
      <c r="D23" s="2"/>
      <c r="E23" s="2"/>
      <c r="F23" s="2"/>
      <c r="G23" s="2"/>
      <c r="H23" s="2"/>
    </row>
    <row r="24" spans="1:9" ht="12.75" customHeight="1" x14ac:dyDescent="0.25">
      <c r="B24" s="2" t="s">
        <v>10</v>
      </c>
      <c r="C24" s="18" t="s">
        <v>27</v>
      </c>
      <c r="D24" s="18"/>
      <c r="E24" s="18"/>
      <c r="F24" s="18"/>
      <c r="G24" s="18"/>
      <c r="H24" s="18"/>
      <c r="I24" s="18"/>
    </row>
    <row r="25" spans="1:9" x14ac:dyDescent="0.25">
      <c r="B25" s="2"/>
      <c r="C25" s="2"/>
      <c r="D25" s="2"/>
      <c r="E25" s="2"/>
      <c r="F25" s="2"/>
      <c r="G25" s="2"/>
      <c r="H25" s="2"/>
    </row>
    <row r="26" spans="1:9" ht="12.75" customHeight="1" x14ac:dyDescent="0.25">
      <c r="B26" s="2" t="s">
        <v>11</v>
      </c>
      <c r="C26" s="18" t="s">
        <v>28</v>
      </c>
      <c r="D26" s="18"/>
      <c r="E26" s="18"/>
      <c r="F26" s="18"/>
      <c r="G26" s="18"/>
      <c r="H26" s="18"/>
      <c r="I26" s="18"/>
    </row>
    <row r="28" spans="1:9" ht="14.25" x14ac:dyDescent="0.25">
      <c r="A28" s="17" t="s">
        <v>12</v>
      </c>
      <c r="B28" s="17"/>
      <c r="C28" s="17"/>
      <c r="D28" s="17"/>
      <c r="E28" s="17"/>
      <c r="F28" s="17"/>
      <c r="G28" s="17"/>
      <c r="H28" s="17"/>
      <c r="I28" s="17"/>
    </row>
    <row r="30" spans="1:9" ht="54.75" customHeight="1" x14ac:dyDescent="0.25">
      <c r="A30" s="7" t="s">
        <v>16</v>
      </c>
      <c r="B30" s="7" t="s">
        <v>15</v>
      </c>
      <c r="C30" s="7" t="s">
        <v>17</v>
      </c>
      <c r="D30" s="19" t="s">
        <v>18</v>
      </c>
      <c r="E30" s="20"/>
      <c r="F30" s="19" t="s">
        <v>19</v>
      </c>
      <c r="G30" s="20"/>
      <c r="H30" s="21" t="s">
        <v>20</v>
      </c>
      <c r="I30" s="21"/>
    </row>
    <row r="31" spans="1:9" s="11" customFormat="1" ht="25.5" x14ac:dyDescent="0.25">
      <c r="A31" s="7" t="s">
        <v>74</v>
      </c>
      <c r="B31" s="13" t="s">
        <v>29</v>
      </c>
      <c r="C31" s="7"/>
      <c r="D31" s="22">
        <f>D33+D83+D96</f>
        <v>3511919.443</v>
      </c>
      <c r="E31" s="23"/>
      <c r="F31" s="22">
        <f t="shared" ref="F31:H31" si="0">F33+F83+F96</f>
        <v>3455943.3030000003</v>
      </c>
      <c r="G31" s="23"/>
      <c r="H31" s="24">
        <f t="shared" si="0"/>
        <v>3386816.9285923885</v>
      </c>
      <c r="I31" s="24"/>
    </row>
    <row r="32" spans="1:9" x14ac:dyDescent="0.25">
      <c r="A32" s="4"/>
      <c r="B32" s="6" t="s">
        <v>35</v>
      </c>
      <c r="C32" s="4"/>
      <c r="D32" s="25"/>
      <c r="E32" s="26"/>
      <c r="F32" s="25"/>
      <c r="G32" s="26"/>
      <c r="H32" s="27"/>
      <c r="I32" s="27"/>
    </row>
    <row r="33" spans="1:13" s="11" customFormat="1" ht="25.5" x14ac:dyDescent="0.25">
      <c r="A33" s="7" t="s">
        <v>75</v>
      </c>
      <c r="B33" s="13" t="s">
        <v>30</v>
      </c>
      <c r="C33" s="7" t="s">
        <v>67</v>
      </c>
      <c r="D33" s="22">
        <f>D34+D37</f>
        <v>956291.12100000004</v>
      </c>
      <c r="E33" s="23"/>
      <c r="F33" s="22">
        <f t="shared" ref="F33:H33" si="1">F34+F37</f>
        <v>974550</v>
      </c>
      <c r="G33" s="23"/>
      <c r="H33" s="24">
        <f t="shared" si="1"/>
        <v>1023270</v>
      </c>
      <c r="I33" s="24"/>
    </row>
    <row r="34" spans="1:13" x14ac:dyDescent="0.25">
      <c r="A34" s="4" t="s">
        <v>76</v>
      </c>
      <c r="B34" s="8" t="s">
        <v>31</v>
      </c>
      <c r="C34" s="4" t="s">
        <v>67</v>
      </c>
      <c r="D34" s="25">
        <f>D35+D36</f>
        <v>549303.15</v>
      </c>
      <c r="E34" s="26"/>
      <c r="F34" s="25">
        <f t="shared" ref="F34:H34" si="2">F35+F36</f>
        <v>769900</v>
      </c>
      <c r="G34" s="26"/>
      <c r="H34" s="27">
        <f t="shared" si="2"/>
        <v>809450</v>
      </c>
      <c r="I34" s="27"/>
    </row>
    <row r="35" spans="1:13" x14ac:dyDescent="0.25">
      <c r="A35" s="4"/>
      <c r="B35" s="9" t="s">
        <v>32</v>
      </c>
      <c r="C35" s="4" t="s">
        <v>67</v>
      </c>
      <c r="D35" s="25">
        <f>D43+D50+D57+D64+D71+D78</f>
        <v>270269.68099999998</v>
      </c>
      <c r="E35" s="26"/>
      <c r="F35" s="25">
        <v>373970</v>
      </c>
      <c r="G35" s="26"/>
      <c r="H35" s="27">
        <v>399360</v>
      </c>
      <c r="I35" s="27"/>
    </row>
    <row r="36" spans="1:13" x14ac:dyDescent="0.25">
      <c r="A36" s="4"/>
      <c r="B36" s="9" t="s">
        <v>33</v>
      </c>
      <c r="C36" s="4" t="s">
        <v>67</v>
      </c>
      <c r="D36" s="25">
        <f>D44+D51+D58+D65+D72+D79</f>
        <v>279033.46900000004</v>
      </c>
      <c r="E36" s="26"/>
      <c r="F36" s="25">
        <v>395930</v>
      </c>
      <c r="G36" s="26"/>
      <c r="H36" s="27">
        <v>410090</v>
      </c>
      <c r="I36" s="27"/>
      <c r="L36" s="14"/>
      <c r="M36" s="14"/>
    </row>
    <row r="37" spans="1:13" x14ac:dyDescent="0.25">
      <c r="A37" s="4" t="s">
        <v>77</v>
      </c>
      <c r="B37" s="8" t="s">
        <v>34</v>
      </c>
      <c r="C37" s="4" t="s">
        <v>67</v>
      </c>
      <c r="D37" s="25">
        <f>D38+D39</f>
        <v>406987.97100000002</v>
      </c>
      <c r="E37" s="26"/>
      <c r="F37" s="25">
        <f t="shared" ref="F37:H37" si="3">F38+F39</f>
        <v>204650</v>
      </c>
      <c r="G37" s="26"/>
      <c r="H37" s="27">
        <f t="shared" si="3"/>
        <v>213820</v>
      </c>
      <c r="I37" s="27"/>
      <c r="L37" s="14"/>
      <c r="M37" s="14"/>
    </row>
    <row r="38" spans="1:13" x14ac:dyDescent="0.25">
      <c r="A38" s="4"/>
      <c r="B38" s="9" t="s">
        <v>32</v>
      </c>
      <c r="C38" s="4" t="s">
        <v>67</v>
      </c>
      <c r="D38" s="25">
        <f>D46+D53+D60+D67+D74+D81</f>
        <v>212235.19</v>
      </c>
      <c r="E38" s="26"/>
      <c r="F38" s="25">
        <v>109650</v>
      </c>
      <c r="G38" s="26"/>
      <c r="H38" s="27">
        <v>116940</v>
      </c>
      <c r="I38" s="27"/>
    </row>
    <row r="39" spans="1:13" x14ac:dyDescent="0.25">
      <c r="A39" s="4"/>
      <c r="B39" s="9" t="s">
        <v>33</v>
      </c>
      <c r="C39" s="4" t="s">
        <v>67</v>
      </c>
      <c r="D39" s="25">
        <f>D47+D54+D61+D68+D75+D82</f>
        <v>194752.78100000002</v>
      </c>
      <c r="E39" s="26"/>
      <c r="F39" s="25">
        <v>95000</v>
      </c>
      <c r="G39" s="26"/>
      <c r="H39" s="27">
        <v>96880</v>
      </c>
      <c r="I39" s="27"/>
    </row>
    <row r="40" spans="1:13" x14ac:dyDescent="0.25">
      <c r="A40" s="4"/>
      <c r="B40" s="6" t="s">
        <v>35</v>
      </c>
      <c r="C40" s="4"/>
      <c r="D40" s="25"/>
      <c r="E40" s="26"/>
      <c r="F40" s="25"/>
      <c r="G40" s="26"/>
      <c r="H40" s="27"/>
      <c r="I40" s="27"/>
    </row>
    <row r="41" spans="1:13" ht="63.75" x14ac:dyDescent="0.25">
      <c r="A41" s="4" t="s">
        <v>78</v>
      </c>
      <c r="B41" s="8" t="s">
        <v>36</v>
      </c>
      <c r="C41" s="4" t="s">
        <v>67</v>
      </c>
      <c r="D41" s="25">
        <f>D42+D45</f>
        <v>395743.65299999999</v>
      </c>
      <c r="E41" s="26"/>
      <c r="F41" s="25">
        <f t="shared" ref="F41:H41" si="4">F42+F45</f>
        <v>0</v>
      </c>
      <c r="G41" s="26"/>
      <c r="H41" s="27">
        <f t="shared" si="4"/>
        <v>0</v>
      </c>
      <c r="I41" s="27"/>
    </row>
    <row r="42" spans="1:13" x14ac:dyDescent="0.25">
      <c r="A42" s="4" t="s">
        <v>79</v>
      </c>
      <c r="B42" s="9" t="s">
        <v>31</v>
      </c>
      <c r="C42" s="4" t="s">
        <v>67</v>
      </c>
      <c r="D42" s="25">
        <f>D43+D44</f>
        <v>243617</v>
      </c>
      <c r="E42" s="26"/>
      <c r="F42" s="25">
        <f t="shared" ref="F42:H42" si="5">F43+F44</f>
        <v>0</v>
      </c>
      <c r="G42" s="26"/>
      <c r="H42" s="27">
        <f t="shared" si="5"/>
        <v>0</v>
      </c>
      <c r="I42" s="27"/>
    </row>
    <row r="43" spans="1:13" x14ac:dyDescent="0.25">
      <c r="A43" s="4"/>
      <c r="B43" s="10" t="s">
        <v>32</v>
      </c>
      <c r="C43" s="4" t="s">
        <v>67</v>
      </c>
      <c r="D43" s="25">
        <v>135299</v>
      </c>
      <c r="E43" s="26"/>
      <c r="F43" s="25"/>
      <c r="G43" s="26"/>
      <c r="H43" s="27"/>
      <c r="I43" s="27"/>
    </row>
    <row r="44" spans="1:13" x14ac:dyDescent="0.25">
      <c r="A44" s="4"/>
      <c r="B44" s="10" t="s">
        <v>33</v>
      </c>
      <c r="C44" s="4" t="s">
        <v>67</v>
      </c>
      <c r="D44" s="25">
        <v>108318</v>
      </c>
      <c r="E44" s="26"/>
      <c r="F44" s="25"/>
      <c r="G44" s="26"/>
      <c r="H44" s="27"/>
      <c r="I44" s="27"/>
    </row>
    <row r="45" spans="1:13" x14ac:dyDescent="0.25">
      <c r="A45" s="4" t="s">
        <v>80</v>
      </c>
      <c r="B45" s="9" t="s">
        <v>34</v>
      </c>
      <c r="C45" s="4" t="s">
        <v>67</v>
      </c>
      <c r="D45" s="25">
        <f>D46+D47</f>
        <v>152126.65299999999</v>
      </c>
      <c r="E45" s="26"/>
      <c r="F45" s="25">
        <f t="shared" ref="F45" si="6">F46+F47</f>
        <v>0</v>
      </c>
      <c r="G45" s="26"/>
      <c r="H45" s="27">
        <f t="shared" ref="H45" si="7">H46+H47</f>
        <v>0</v>
      </c>
      <c r="I45" s="27"/>
    </row>
    <row r="46" spans="1:13" x14ac:dyDescent="0.25">
      <c r="A46" s="4"/>
      <c r="B46" s="10" t="s">
        <v>32</v>
      </c>
      <c r="C46" s="4" t="s">
        <v>67</v>
      </c>
      <c r="D46" s="25">
        <v>84193.46</v>
      </c>
      <c r="E46" s="26"/>
      <c r="F46" s="25"/>
      <c r="G46" s="26"/>
      <c r="H46" s="27"/>
      <c r="I46" s="27"/>
    </row>
    <row r="47" spans="1:13" x14ac:dyDescent="0.25">
      <c r="A47" s="4"/>
      <c r="B47" s="10" t="s">
        <v>33</v>
      </c>
      <c r="C47" s="4" t="s">
        <v>67</v>
      </c>
      <c r="D47" s="25">
        <v>67933.192999999999</v>
      </c>
      <c r="E47" s="26"/>
      <c r="F47" s="25"/>
      <c r="G47" s="26"/>
      <c r="H47" s="27"/>
      <c r="I47" s="27"/>
    </row>
    <row r="48" spans="1:13" ht="51" x14ac:dyDescent="0.25">
      <c r="A48" s="4" t="s">
        <v>81</v>
      </c>
      <c r="B48" s="8" t="s">
        <v>37</v>
      </c>
      <c r="C48" s="4" t="s">
        <v>67</v>
      </c>
      <c r="D48" s="25">
        <f>D49+D52</f>
        <v>0</v>
      </c>
      <c r="E48" s="26"/>
      <c r="F48" s="25">
        <f t="shared" ref="F48" si="8">F49+F52</f>
        <v>0</v>
      </c>
      <c r="G48" s="26"/>
      <c r="H48" s="27">
        <f t="shared" ref="H48" si="9">H49+H52</f>
        <v>0</v>
      </c>
      <c r="I48" s="27"/>
    </row>
    <row r="49" spans="1:9" x14ac:dyDescent="0.25">
      <c r="A49" s="4" t="s">
        <v>82</v>
      </c>
      <c r="B49" s="9" t="s">
        <v>31</v>
      </c>
      <c r="C49" s="4" t="s">
        <v>67</v>
      </c>
      <c r="D49" s="25">
        <f>D50+D51</f>
        <v>0</v>
      </c>
      <c r="E49" s="26"/>
      <c r="F49" s="25">
        <f t="shared" ref="F49" si="10">F50+F51</f>
        <v>0</v>
      </c>
      <c r="G49" s="26"/>
      <c r="H49" s="27">
        <f t="shared" ref="H49" si="11">H50+H51</f>
        <v>0</v>
      </c>
      <c r="I49" s="27"/>
    </row>
    <row r="50" spans="1:9" x14ac:dyDescent="0.25">
      <c r="A50" s="4"/>
      <c r="B50" s="10" t="s">
        <v>32</v>
      </c>
      <c r="C50" s="4" t="s">
        <v>67</v>
      </c>
      <c r="D50" s="25"/>
      <c r="E50" s="26"/>
      <c r="F50" s="25"/>
      <c r="G50" s="26"/>
      <c r="H50" s="27"/>
      <c r="I50" s="27"/>
    </row>
    <row r="51" spans="1:9" x14ac:dyDescent="0.25">
      <c r="A51" s="4"/>
      <c r="B51" s="10" t="s">
        <v>33</v>
      </c>
      <c r="C51" s="4" t="s">
        <v>67</v>
      </c>
      <c r="D51" s="25"/>
      <c r="E51" s="26"/>
      <c r="F51" s="25"/>
      <c r="G51" s="26"/>
      <c r="H51" s="27"/>
      <c r="I51" s="27"/>
    </row>
    <row r="52" spans="1:9" x14ac:dyDescent="0.25">
      <c r="A52" s="4" t="s">
        <v>83</v>
      </c>
      <c r="B52" s="9" t="s">
        <v>34</v>
      </c>
      <c r="C52" s="4" t="s">
        <v>67</v>
      </c>
      <c r="D52" s="25">
        <f>D53+D54</f>
        <v>0</v>
      </c>
      <c r="E52" s="26"/>
      <c r="F52" s="25">
        <f t="shared" ref="F52" si="12">F53+F54</f>
        <v>0</v>
      </c>
      <c r="G52" s="26"/>
      <c r="H52" s="27">
        <f t="shared" ref="H52" si="13">H53+H54</f>
        <v>0</v>
      </c>
      <c r="I52" s="27"/>
    </row>
    <row r="53" spans="1:9" x14ac:dyDescent="0.25">
      <c r="A53" s="4"/>
      <c r="B53" s="10" t="s">
        <v>32</v>
      </c>
      <c r="C53" s="4" t="s">
        <v>67</v>
      </c>
      <c r="D53" s="25"/>
      <c r="E53" s="26"/>
      <c r="F53" s="25"/>
      <c r="G53" s="26"/>
      <c r="H53" s="27"/>
      <c r="I53" s="27"/>
    </row>
    <row r="54" spans="1:9" x14ac:dyDescent="0.25">
      <c r="A54" s="4"/>
      <c r="B54" s="10" t="s">
        <v>33</v>
      </c>
      <c r="C54" s="4" t="s">
        <v>67</v>
      </c>
      <c r="D54" s="25"/>
      <c r="E54" s="26"/>
      <c r="F54" s="25"/>
      <c r="G54" s="26"/>
      <c r="H54" s="27"/>
      <c r="I54" s="27"/>
    </row>
    <row r="55" spans="1:9" ht="51" x14ac:dyDescent="0.25">
      <c r="A55" s="4" t="s">
        <v>84</v>
      </c>
      <c r="B55" s="8" t="s">
        <v>38</v>
      </c>
      <c r="C55" s="4" t="s">
        <v>67</v>
      </c>
      <c r="D55" s="25">
        <f>D56+D59</f>
        <v>0</v>
      </c>
      <c r="E55" s="26"/>
      <c r="F55" s="25">
        <f t="shared" ref="F55" si="14">F56+F59</f>
        <v>0</v>
      </c>
      <c r="G55" s="26"/>
      <c r="H55" s="27">
        <f t="shared" ref="H55" si="15">H56+H59</f>
        <v>0</v>
      </c>
      <c r="I55" s="27"/>
    </row>
    <row r="56" spans="1:9" x14ac:dyDescent="0.25">
      <c r="A56" s="4" t="s">
        <v>85</v>
      </c>
      <c r="B56" s="9" t="s">
        <v>31</v>
      </c>
      <c r="C56" s="4" t="s">
        <v>67</v>
      </c>
      <c r="D56" s="25">
        <f>D57+D58</f>
        <v>0</v>
      </c>
      <c r="E56" s="26"/>
      <c r="F56" s="25">
        <f t="shared" ref="F56" si="16">F57+F58</f>
        <v>0</v>
      </c>
      <c r="G56" s="26"/>
      <c r="H56" s="27">
        <f t="shared" ref="H56" si="17">H57+H58</f>
        <v>0</v>
      </c>
      <c r="I56" s="27"/>
    </row>
    <row r="57" spans="1:9" x14ac:dyDescent="0.25">
      <c r="A57" s="4"/>
      <c r="B57" s="10" t="s">
        <v>32</v>
      </c>
      <c r="C57" s="4" t="s">
        <v>67</v>
      </c>
      <c r="D57" s="25"/>
      <c r="E57" s="26"/>
      <c r="F57" s="25"/>
      <c r="G57" s="26"/>
      <c r="H57" s="27"/>
      <c r="I57" s="27"/>
    </row>
    <row r="58" spans="1:9" x14ac:dyDescent="0.25">
      <c r="A58" s="4"/>
      <c r="B58" s="10" t="s">
        <v>33</v>
      </c>
      <c r="C58" s="4" t="s">
        <v>67</v>
      </c>
      <c r="D58" s="25"/>
      <c r="E58" s="26"/>
      <c r="F58" s="25"/>
      <c r="G58" s="26"/>
      <c r="H58" s="27"/>
      <c r="I58" s="27"/>
    </row>
    <row r="59" spans="1:9" x14ac:dyDescent="0.25">
      <c r="A59" s="4" t="s">
        <v>86</v>
      </c>
      <c r="B59" s="9" t="s">
        <v>34</v>
      </c>
      <c r="C59" s="4" t="s">
        <v>67</v>
      </c>
      <c r="D59" s="25">
        <f>D60+D61</f>
        <v>0</v>
      </c>
      <c r="E59" s="26"/>
      <c r="F59" s="25">
        <f t="shared" ref="F59" si="18">F60+F61</f>
        <v>0</v>
      </c>
      <c r="G59" s="26"/>
      <c r="H59" s="27">
        <f t="shared" ref="H59" si="19">H60+H61</f>
        <v>0</v>
      </c>
      <c r="I59" s="27"/>
    </row>
    <row r="60" spans="1:9" x14ac:dyDescent="0.25">
      <c r="A60" s="4"/>
      <c r="B60" s="10" t="s">
        <v>32</v>
      </c>
      <c r="C60" s="4" t="s">
        <v>67</v>
      </c>
      <c r="D60" s="25"/>
      <c r="E60" s="26"/>
      <c r="F60" s="25"/>
      <c r="G60" s="26"/>
      <c r="H60" s="27"/>
      <c r="I60" s="27"/>
    </row>
    <row r="61" spans="1:9" x14ac:dyDescent="0.25">
      <c r="A61" s="4"/>
      <c r="B61" s="10" t="s">
        <v>33</v>
      </c>
      <c r="C61" s="4" t="s">
        <v>67</v>
      </c>
      <c r="D61" s="25"/>
      <c r="E61" s="26"/>
      <c r="F61" s="25"/>
      <c r="G61" s="26"/>
      <c r="H61" s="27"/>
      <c r="I61" s="27"/>
    </row>
    <row r="62" spans="1:9" ht="63.75" x14ac:dyDescent="0.25">
      <c r="A62" s="4" t="s">
        <v>87</v>
      </c>
      <c r="B62" s="8" t="s">
        <v>39</v>
      </c>
      <c r="C62" s="4" t="s">
        <v>67</v>
      </c>
      <c r="D62" s="25">
        <f>D63+D66</f>
        <v>0</v>
      </c>
      <c r="E62" s="26"/>
      <c r="F62" s="25">
        <f t="shared" ref="F62" si="20">F63+F66</f>
        <v>0</v>
      </c>
      <c r="G62" s="26"/>
      <c r="H62" s="27">
        <f t="shared" ref="H62" si="21">H63+H66</f>
        <v>0</v>
      </c>
      <c r="I62" s="27"/>
    </row>
    <row r="63" spans="1:9" x14ac:dyDescent="0.25">
      <c r="A63" s="4" t="s">
        <v>88</v>
      </c>
      <c r="B63" s="9" t="s">
        <v>31</v>
      </c>
      <c r="C63" s="4" t="s">
        <v>67</v>
      </c>
      <c r="D63" s="25">
        <f>D64+D65</f>
        <v>0</v>
      </c>
      <c r="E63" s="26"/>
      <c r="F63" s="25">
        <f t="shared" ref="F63" si="22">F64+F65</f>
        <v>0</v>
      </c>
      <c r="G63" s="26"/>
      <c r="H63" s="27">
        <f t="shared" ref="H63" si="23">H64+H65</f>
        <v>0</v>
      </c>
      <c r="I63" s="27"/>
    </row>
    <row r="64" spans="1:9" x14ac:dyDescent="0.25">
      <c r="A64" s="4"/>
      <c r="B64" s="10" t="s">
        <v>32</v>
      </c>
      <c r="C64" s="4" t="s">
        <v>67</v>
      </c>
      <c r="D64" s="25"/>
      <c r="E64" s="26"/>
      <c r="F64" s="25"/>
      <c r="G64" s="26"/>
      <c r="H64" s="27"/>
      <c r="I64" s="27"/>
    </row>
    <row r="65" spans="1:9" x14ac:dyDescent="0.25">
      <c r="A65" s="4"/>
      <c r="B65" s="10" t="s">
        <v>33</v>
      </c>
      <c r="C65" s="4" t="s">
        <v>67</v>
      </c>
      <c r="D65" s="25"/>
      <c r="E65" s="26"/>
      <c r="F65" s="25"/>
      <c r="G65" s="26"/>
      <c r="H65" s="27"/>
      <c r="I65" s="27"/>
    </row>
    <row r="66" spans="1:9" x14ac:dyDescent="0.25">
      <c r="A66" s="4" t="s">
        <v>89</v>
      </c>
      <c r="B66" s="9" t="s">
        <v>34</v>
      </c>
      <c r="C66" s="4" t="s">
        <v>67</v>
      </c>
      <c r="D66" s="25">
        <f>D67+D68</f>
        <v>0</v>
      </c>
      <c r="E66" s="26"/>
      <c r="F66" s="25">
        <f t="shared" ref="F66" si="24">F67+F68</f>
        <v>0</v>
      </c>
      <c r="G66" s="26"/>
      <c r="H66" s="27">
        <f t="shared" ref="H66" si="25">H67+H68</f>
        <v>0</v>
      </c>
      <c r="I66" s="27"/>
    </row>
    <row r="67" spans="1:9" x14ac:dyDescent="0.25">
      <c r="A67" s="4"/>
      <c r="B67" s="10" t="s">
        <v>32</v>
      </c>
      <c r="C67" s="4" t="s">
        <v>67</v>
      </c>
      <c r="D67" s="25"/>
      <c r="E67" s="26"/>
      <c r="F67" s="25"/>
      <c r="G67" s="26"/>
      <c r="H67" s="27"/>
      <c r="I67" s="27"/>
    </row>
    <row r="68" spans="1:9" x14ac:dyDescent="0.25">
      <c r="A68" s="4"/>
      <c r="B68" s="10" t="s">
        <v>33</v>
      </c>
      <c r="C68" s="4" t="s">
        <v>67</v>
      </c>
      <c r="D68" s="25"/>
      <c r="E68" s="26"/>
      <c r="F68" s="25"/>
      <c r="G68" s="26"/>
      <c r="H68" s="27"/>
      <c r="I68" s="27"/>
    </row>
    <row r="69" spans="1:9" ht="25.5" x14ac:dyDescent="0.25">
      <c r="A69" s="4" t="s">
        <v>90</v>
      </c>
      <c r="B69" s="8" t="s">
        <v>40</v>
      </c>
      <c r="C69" s="4" t="s">
        <v>67</v>
      </c>
      <c r="D69" s="25">
        <f>D70+D73</f>
        <v>243536.353</v>
      </c>
      <c r="E69" s="26"/>
      <c r="F69" s="25">
        <f t="shared" ref="F69" si="26">F70+F73</f>
        <v>0</v>
      </c>
      <c r="G69" s="26"/>
      <c r="H69" s="27">
        <f t="shared" ref="H69" si="27">H70+H73</f>
        <v>0</v>
      </c>
      <c r="I69" s="27"/>
    </row>
    <row r="70" spans="1:9" x14ac:dyDescent="0.25">
      <c r="A70" s="4" t="s">
        <v>91</v>
      </c>
      <c r="B70" s="9" t="s">
        <v>31</v>
      </c>
      <c r="C70" s="4" t="s">
        <v>67</v>
      </c>
      <c r="D70" s="25">
        <f>D71+D72</f>
        <v>170724.049</v>
      </c>
      <c r="E70" s="26"/>
      <c r="F70" s="25">
        <f t="shared" ref="F70" si="28">F71+F72</f>
        <v>0</v>
      </c>
      <c r="G70" s="26"/>
      <c r="H70" s="27">
        <f t="shared" ref="H70" si="29">H71+H72</f>
        <v>0</v>
      </c>
      <c r="I70" s="27"/>
    </row>
    <row r="71" spans="1:9" x14ac:dyDescent="0.25">
      <c r="A71" s="4"/>
      <c r="B71" s="10" t="s">
        <v>32</v>
      </c>
      <c r="C71" s="4" t="s">
        <v>67</v>
      </c>
      <c r="D71" s="25">
        <v>83453.534</v>
      </c>
      <c r="E71" s="26"/>
      <c r="F71" s="25"/>
      <c r="G71" s="26"/>
      <c r="H71" s="27"/>
      <c r="I71" s="27"/>
    </row>
    <row r="72" spans="1:9" x14ac:dyDescent="0.25">
      <c r="A72" s="4"/>
      <c r="B72" s="10" t="s">
        <v>33</v>
      </c>
      <c r="C72" s="4" t="s">
        <v>67</v>
      </c>
      <c r="D72" s="25">
        <v>87270.514999999999</v>
      </c>
      <c r="E72" s="26"/>
      <c r="F72" s="25"/>
      <c r="G72" s="26"/>
      <c r="H72" s="27"/>
      <c r="I72" s="27"/>
    </row>
    <row r="73" spans="1:9" x14ac:dyDescent="0.25">
      <c r="A73" s="4" t="s">
        <v>92</v>
      </c>
      <c r="B73" s="9" t="s">
        <v>34</v>
      </c>
      <c r="C73" s="4" t="s">
        <v>67</v>
      </c>
      <c r="D73" s="25">
        <f>D74+D75</f>
        <v>72812.304000000004</v>
      </c>
      <c r="E73" s="26"/>
      <c r="F73" s="25">
        <f t="shared" ref="F73" si="30">F74+F75</f>
        <v>0</v>
      </c>
      <c r="G73" s="26"/>
      <c r="H73" s="27">
        <f t="shared" ref="H73" si="31">H74+H75</f>
        <v>0</v>
      </c>
      <c r="I73" s="27"/>
    </row>
    <row r="74" spans="1:9" x14ac:dyDescent="0.25">
      <c r="A74" s="4"/>
      <c r="B74" s="10" t="s">
        <v>32</v>
      </c>
      <c r="C74" s="4" t="s">
        <v>67</v>
      </c>
      <c r="D74" s="25">
        <v>40766.486999999994</v>
      </c>
      <c r="E74" s="26"/>
      <c r="F74" s="25"/>
      <c r="G74" s="26"/>
      <c r="H74" s="27"/>
      <c r="I74" s="27"/>
    </row>
    <row r="75" spans="1:9" x14ac:dyDescent="0.25">
      <c r="A75" s="4"/>
      <c r="B75" s="10" t="s">
        <v>33</v>
      </c>
      <c r="C75" s="4" t="s">
        <v>67</v>
      </c>
      <c r="D75" s="25">
        <v>32045.817000000003</v>
      </c>
      <c r="E75" s="26"/>
      <c r="F75" s="25"/>
      <c r="G75" s="26"/>
      <c r="H75" s="27"/>
      <c r="I75" s="27"/>
    </row>
    <row r="76" spans="1:9" ht="25.5" x14ac:dyDescent="0.25">
      <c r="A76" s="4" t="s">
        <v>93</v>
      </c>
      <c r="B76" s="8" t="s">
        <v>41</v>
      </c>
      <c r="C76" s="4" t="s">
        <v>67</v>
      </c>
      <c r="D76" s="25">
        <f>D77+D80</f>
        <v>317011.11499999999</v>
      </c>
      <c r="E76" s="26"/>
      <c r="F76" s="25">
        <f t="shared" ref="F76" si="32">F77+F80</f>
        <v>0</v>
      </c>
      <c r="G76" s="26"/>
      <c r="H76" s="27">
        <f t="shared" ref="H76" si="33">H77+H80</f>
        <v>0</v>
      </c>
      <c r="I76" s="27"/>
    </row>
    <row r="77" spans="1:9" x14ac:dyDescent="0.25">
      <c r="A77" s="4" t="s">
        <v>94</v>
      </c>
      <c r="B77" s="9" t="s">
        <v>31</v>
      </c>
      <c r="C77" s="4" t="s">
        <v>67</v>
      </c>
      <c r="D77" s="25">
        <f>D78+D79</f>
        <v>134962.101</v>
      </c>
      <c r="E77" s="26"/>
      <c r="F77" s="25">
        <f t="shared" ref="F77" si="34">F78+F79</f>
        <v>0</v>
      </c>
      <c r="G77" s="26"/>
      <c r="H77" s="27">
        <f t="shared" ref="H77" si="35">H78+H79</f>
        <v>0</v>
      </c>
      <c r="I77" s="27"/>
    </row>
    <row r="78" spans="1:9" x14ac:dyDescent="0.25">
      <c r="A78" s="4"/>
      <c r="B78" s="10" t="s">
        <v>32</v>
      </c>
      <c r="C78" s="4" t="s">
        <v>67</v>
      </c>
      <c r="D78" s="25">
        <v>51517.146999999997</v>
      </c>
      <c r="E78" s="26"/>
      <c r="F78" s="25"/>
      <c r="G78" s="26"/>
      <c r="H78" s="27"/>
      <c r="I78" s="27"/>
    </row>
    <row r="79" spans="1:9" x14ac:dyDescent="0.25">
      <c r="A79" s="4"/>
      <c r="B79" s="10" t="s">
        <v>33</v>
      </c>
      <c r="C79" s="4" t="s">
        <v>67</v>
      </c>
      <c r="D79" s="25">
        <v>83444.953999999998</v>
      </c>
      <c r="E79" s="26"/>
      <c r="F79" s="25"/>
      <c r="G79" s="26"/>
      <c r="H79" s="27"/>
      <c r="I79" s="27"/>
    </row>
    <row r="80" spans="1:9" x14ac:dyDescent="0.25">
      <c r="A80" s="4" t="s">
        <v>95</v>
      </c>
      <c r="B80" s="9" t="s">
        <v>34</v>
      </c>
      <c r="C80" s="4" t="s">
        <v>67</v>
      </c>
      <c r="D80" s="25">
        <f>D81+D82</f>
        <v>182049.01399999997</v>
      </c>
      <c r="E80" s="26"/>
      <c r="F80" s="25">
        <f t="shared" ref="F80" si="36">F81+F82</f>
        <v>0</v>
      </c>
      <c r="G80" s="26"/>
      <c r="H80" s="27">
        <f t="shared" ref="H80" si="37">H81+H82</f>
        <v>0</v>
      </c>
      <c r="I80" s="27"/>
    </row>
    <row r="81" spans="1:9" x14ac:dyDescent="0.25">
      <c r="A81" s="4"/>
      <c r="B81" s="10" t="s">
        <v>32</v>
      </c>
      <c r="C81" s="4" t="s">
        <v>67</v>
      </c>
      <c r="D81" s="25">
        <v>87275.242999999988</v>
      </c>
      <c r="E81" s="26"/>
      <c r="F81" s="25"/>
      <c r="G81" s="26"/>
      <c r="H81" s="27"/>
      <c r="I81" s="27"/>
    </row>
    <row r="82" spans="1:9" x14ac:dyDescent="0.25">
      <c r="A82" s="4"/>
      <c r="B82" s="10" t="s">
        <v>33</v>
      </c>
      <c r="C82" s="4" t="s">
        <v>67</v>
      </c>
      <c r="D82" s="25">
        <v>94773.770999999993</v>
      </c>
      <c r="E82" s="26"/>
      <c r="F82" s="25"/>
      <c r="G82" s="26"/>
      <c r="H82" s="27"/>
      <c r="I82" s="27"/>
    </row>
    <row r="83" spans="1:9" s="11" customFormat="1" ht="51" x14ac:dyDescent="0.25">
      <c r="A83" s="7" t="s">
        <v>96</v>
      </c>
      <c r="B83" s="13" t="s">
        <v>42</v>
      </c>
      <c r="C83" s="7" t="s">
        <v>67</v>
      </c>
      <c r="D83" s="22">
        <f>D84+D87+D90+D93</f>
        <v>1793048.3220000002</v>
      </c>
      <c r="E83" s="23"/>
      <c r="F83" s="22">
        <f t="shared" ref="F83:H83" si="38">F84+F87+F90+F93</f>
        <v>1663758.3030000001</v>
      </c>
      <c r="G83" s="23"/>
      <c r="H83" s="24">
        <f t="shared" si="38"/>
        <v>1611271.850592389</v>
      </c>
      <c r="I83" s="24"/>
    </row>
    <row r="84" spans="1:9" x14ac:dyDescent="0.25">
      <c r="A84" s="4"/>
      <c r="B84" s="8" t="s">
        <v>43</v>
      </c>
      <c r="C84" s="4" t="s">
        <v>67</v>
      </c>
      <c r="D84" s="25">
        <f>D85+D86</f>
        <v>553049.61035049986</v>
      </c>
      <c r="E84" s="26"/>
      <c r="F84" s="25">
        <f t="shared" ref="F84:H84" si="39">F85+F86</f>
        <v>380354.53</v>
      </c>
      <c r="G84" s="26"/>
      <c r="H84" s="27">
        <f t="shared" si="39"/>
        <v>368027.46295836498</v>
      </c>
      <c r="I84" s="27"/>
    </row>
    <row r="85" spans="1:9" x14ac:dyDescent="0.25">
      <c r="A85" s="4"/>
      <c r="B85" s="9" t="s">
        <v>32</v>
      </c>
      <c r="C85" s="4" t="s">
        <v>67</v>
      </c>
      <c r="D85" s="25">
        <v>295837.74719599989</v>
      </c>
      <c r="E85" s="26"/>
      <c r="F85" s="25">
        <v>212800.43400000001</v>
      </c>
      <c r="G85" s="26"/>
      <c r="H85" s="27">
        <v>203136.302674462</v>
      </c>
      <c r="I85" s="27"/>
    </row>
    <row r="86" spans="1:9" x14ac:dyDescent="0.25">
      <c r="A86" s="4"/>
      <c r="B86" s="9" t="s">
        <v>33</v>
      </c>
      <c r="C86" s="4" t="s">
        <v>67</v>
      </c>
      <c r="D86" s="25">
        <v>257211.86315449994</v>
      </c>
      <c r="E86" s="26"/>
      <c r="F86" s="25">
        <v>167554.09599999999</v>
      </c>
      <c r="G86" s="26"/>
      <c r="H86" s="27">
        <v>164891.16028390301</v>
      </c>
      <c r="I86" s="27"/>
    </row>
    <row r="87" spans="1:9" x14ac:dyDescent="0.25">
      <c r="A87" s="4"/>
      <c r="B87" s="8" t="s">
        <v>44</v>
      </c>
      <c r="C87" s="4" t="s">
        <v>67</v>
      </c>
      <c r="D87" s="25">
        <f>D88+D89</f>
        <v>545696.39805730013</v>
      </c>
      <c r="E87" s="26"/>
      <c r="F87" s="25">
        <f t="shared" ref="F87:H87" si="40">F88+F89</f>
        <v>310054.54200000002</v>
      </c>
      <c r="G87" s="26"/>
      <c r="H87" s="27">
        <f t="shared" si="40"/>
        <v>299900.835347377</v>
      </c>
      <c r="I87" s="27"/>
    </row>
    <row r="88" spans="1:9" x14ac:dyDescent="0.25">
      <c r="A88" s="4"/>
      <c r="B88" s="9" t="s">
        <v>32</v>
      </c>
      <c r="C88" s="4" t="s">
        <v>67</v>
      </c>
      <c r="D88" s="25">
        <v>274012.77837900002</v>
      </c>
      <c r="E88" s="26"/>
      <c r="F88" s="25">
        <v>177026.57699999999</v>
      </c>
      <c r="G88" s="26"/>
      <c r="H88" s="27">
        <v>168987.08271500899</v>
      </c>
      <c r="I88" s="27"/>
    </row>
    <row r="89" spans="1:9" x14ac:dyDescent="0.25">
      <c r="A89" s="4"/>
      <c r="B89" s="9" t="s">
        <v>33</v>
      </c>
      <c r="C89" s="4" t="s">
        <v>67</v>
      </c>
      <c r="D89" s="25">
        <v>271683.61967830005</v>
      </c>
      <c r="E89" s="26"/>
      <c r="F89" s="25">
        <v>133027.965</v>
      </c>
      <c r="G89" s="26"/>
      <c r="H89" s="27">
        <v>130913.75263236801</v>
      </c>
      <c r="I89" s="27"/>
    </row>
    <row r="90" spans="1:9" x14ac:dyDescent="0.25">
      <c r="A90" s="4"/>
      <c r="B90" s="8" t="s">
        <v>45</v>
      </c>
      <c r="C90" s="4" t="s">
        <v>67</v>
      </c>
      <c r="D90" s="25">
        <f>D91+D92</f>
        <v>447768.31602500007</v>
      </c>
      <c r="E90" s="26"/>
      <c r="F90" s="25">
        <f t="shared" ref="F90:H90" si="41">F91+F92</f>
        <v>575775.72399999993</v>
      </c>
      <c r="G90" s="26"/>
      <c r="H90" s="27">
        <f t="shared" si="41"/>
        <v>557763.76421553805</v>
      </c>
      <c r="I90" s="27"/>
    </row>
    <row r="91" spans="1:9" x14ac:dyDescent="0.25">
      <c r="A91" s="4"/>
      <c r="B91" s="9" t="s">
        <v>32</v>
      </c>
      <c r="C91" s="4" t="s">
        <v>67</v>
      </c>
      <c r="D91" s="25">
        <v>256087.19315700003</v>
      </c>
      <c r="E91" s="26"/>
      <c r="F91" s="25">
        <v>300164.098</v>
      </c>
      <c r="G91" s="26"/>
      <c r="H91" s="27">
        <v>286532.43065639399</v>
      </c>
      <c r="I91" s="27"/>
    </row>
    <row r="92" spans="1:9" x14ac:dyDescent="0.25">
      <c r="A92" s="4"/>
      <c r="B92" s="9" t="s">
        <v>33</v>
      </c>
      <c r="C92" s="4" t="s">
        <v>67</v>
      </c>
      <c r="D92" s="25">
        <v>191681.12286800001</v>
      </c>
      <c r="E92" s="26"/>
      <c r="F92" s="25">
        <v>275611.62599999999</v>
      </c>
      <c r="G92" s="26"/>
      <c r="H92" s="27">
        <v>271231.333559144</v>
      </c>
      <c r="I92" s="27"/>
    </row>
    <row r="93" spans="1:9" x14ac:dyDescent="0.25">
      <c r="A93" s="4"/>
      <c r="B93" s="8" t="s">
        <v>46</v>
      </c>
      <c r="C93" s="4" t="s">
        <v>67</v>
      </c>
      <c r="D93" s="25">
        <f>D94+D95</f>
        <v>246533.99756720001</v>
      </c>
      <c r="E93" s="26"/>
      <c r="F93" s="25">
        <f t="shared" ref="F93:H93" si="42">F94+F95</f>
        <v>397573.50699999998</v>
      </c>
      <c r="G93" s="26"/>
      <c r="H93" s="27">
        <f t="shared" si="42"/>
        <v>385579.78807110898</v>
      </c>
      <c r="I93" s="27"/>
    </row>
    <row r="94" spans="1:9" x14ac:dyDescent="0.25">
      <c r="A94" s="4"/>
      <c r="B94" s="9" t="s">
        <v>32</v>
      </c>
      <c r="C94" s="4" t="s">
        <v>67</v>
      </c>
      <c r="D94" s="25">
        <v>111235.47526800001</v>
      </c>
      <c r="E94" s="26"/>
      <c r="F94" s="25">
        <v>192238.59299999999</v>
      </c>
      <c r="G94" s="26"/>
      <c r="H94" s="27">
        <v>183508.259398347</v>
      </c>
      <c r="I94" s="27"/>
    </row>
    <row r="95" spans="1:9" x14ac:dyDescent="0.25">
      <c r="A95" s="4"/>
      <c r="B95" s="9" t="s">
        <v>33</v>
      </c>
      <c r="C95" s="4" t="s">
        <v>67</v>
      </c>
      <c r="D95" s="25">
        <v>135298.52229920001</v>
      </c>
      <c r="E95" s="26"/>
      <c r="F95" s="25">
        <v>205334.91399999999</v>
      </c>
      <c r="G95" s="26"/>
      <c r="H95" s="27">
        <v>202071.52867276201</v>
      </c>
      <c r="I95" s="27"/>
    </row>
    <row r="96" spans="1:9" s="11" customFormat="1" ht="38.25" x14ac:dyDescent="0.25">
      <c r="A96" s="7" t="s">
        <v>97</v>
      </c>
      <c r="B96" s="13" t="s">
        <v>47</v>
      </c>
      <c r="C96" s="7" t="s">
        <v>67</v>
      </c>
      <c r="D96" s="22">
        <f>D97+D98</f>
        <v>762580</v>
      </c>
      <c r="E96" s="23"/>
      <c r="F96" s="22">
        <f t="shared" ref="F96:H96" si="43">F97+F98</f>
        <v>817635</v>
      </c>
      <c r="G96" s="23"/>
      <c r="H96" s="24">
        <f t="shared" si="43"/>
        <v>752275.07799999998</v>
      </c>
      <c r="I96" s="24"/>
    </row>
    <row r="97" spans="1:9" x14ac:dyDescent="0.25">
      <c r="A97" s="4"/>
      <c r="B97" s="8" t="s">
        <v>32</v>
      </c>
      <c r="C97" s="4" t="s">
        <v>67</v>
      </c>
      <c r="D97" s="25">
        <v>424948</v>
      </c>
      <c r="E97" s="26"/>
      <c r="F97" s="25">
        <v>430583</v>
      </c>
      <c r="G97" s="26"/>
      <c r="H97" s="27">
        <v>411889.04700000002</v>
      </c>
      <c r="I97" s="27"/>
    </row>
    <row r="98" spans="1:9" x14ac:dyDescent="0.25">
      <c r="A98" s="4"/>
      <c r="B98" s="8" t="s">
        <v>33</v>
      </c>
      <c r="C98" s="4" t="s">
        <v>67</v>
      </c>
      <c r="D98" s="25">
        <v>337632</v>
      </c>
      <c r="E98" s="26"/>
      <c r="F98" s="25">
        <v>387052</v>
      </c>
      <c r="G98" s="26"/>
      <c r="H98" s="27">
        <v>340386.03100000002</v>
      </c>
      <c r="I98" s="27"/>
    </row>
    <row r="99" spans="1:9" s="11" customFormat="1" x14ac:dyDescent="0.25">
      <c r="A99" s="7" t="s">
        <v>98</v>
      </c>
      <c r="B99" s="13" t="s">
        <v>48</v>
      </c>
      <c r="C99" s="7"/>
      <c r="D99" s="28">
        <f t="shared" ref="D99" si="44">D101+D102+D107</f>
        <v>372.99700000000001</v>
      </c>
      <c r="E99" s="29"/>
      <c r="F99" s="30"/>
      <c r="G99" s="31"/>
      <c r="H99" s="28">
        <f t="shared" ref="H99" si="45">H101+H102+H107</f>
        <v>375.108</v>
      </c>
      <c r="I99" s="29"/>
    </row>
    <row r="100" spans="1:9" x14ac:dyDescent="0.25">
      <c r="A100" s="4"/>
      <c r="B100" s="6" t="s">
        <v>35</v>
      </c>
      <c r="C100" s="4"/>
      <c r="D100" s="32"/>
      <c r="E100" s="33"/>
      <c r="F100" s="32"/>
      <c r="G100" s="33"/>
      <c r="H100" s="34"/>
      <c r="I100" s="34"/>
    </row>
    <row r="101" spans="1:9" ht="25.5" x14ac:dyDescent="0.25">
      <c r="A101" s="4" t="s">
        <v>99</v>
      </c>
      <c r="B101" s="8" t="s">
        <v>49</v>
      </c>
      <c r="C101" s="4" t="s">
        <v>68</v>
      </c>
      <c r="D101" s="35">
        <v>360.99900000000002</v>
      </c>
      <c r="E101" s="36"/>
      <c r="F101" s="32"/>
      <c r="G101" s="33"/>
      <c r="H101" s="35">
        <v>362.46199999999999</v>
      </c>
      <c r="I101" s="36"/>
    </row>
    <row r="102" spans="1:9" ht="63.75" x14ac:dyDescent="0.25">
      <c r="A102" s="4" t="s">
        <v>100</v>
      </c>
      <c r="B102" s="8" t="s">
        <v>50</v>
      </c>
      <c r="C102" s="4" t="s">
        <v>68</v>
      </c>
      <c r="D102" s="35">
        <v>11.988</v>
      </c>
      <c r="E102" s="36"/>
      <c r="F102" s="32">
        <f t="shared" ref="F102" si="46">F103+F104+F105+F106</f>
        <v>0</v>
      </c>
      <c r="G102" s="33"/>
      <c r="H102" s="37">
        <v>12.637</v>
      </c>
      <c r="I102" s="37"/>
    </row>
    <row r="103" spans="1:9" x14ac:dyDescent="0.25">
      <c r="A103" s="4"/>
      <c r="B103" s="9" t="s">
        <v>43</v>
      </c>
      <c r="C103" s="4" t="s">
        <v>68</v>
      </c>
      <c r="D103" s="32"/>
      <c r="E103" s="33"/>
      <c r="F103" s="32"/>
      <c r="G103" s="33"/>
      <c r="H103" s="34"/>
      <c r="I103" s="34"/>
    </row>
    <row r="104" spans="1:9" x14ac:dyDescent="0.25">
      <c r="A104" s="4"/>
      <c r="B104" s="9" t="s">
        <v>44</v>
      </c>
      <c r="C104" s="4" t="s">
        <v>68</v>
      </c>
      <c r="D104" s="32"/>
      <c r="E104" s="33"/>
      <c r="F104" s="32"/>
      <c r="G104" s="33"/>
      <c r="H104" s="34"/>
      <c r="I104" s="34"/>
    </row>
    <row r="105" spans="1:9" x14ac:dyDescent="0.25">
      <c r="A105" s="4"/>
      <c r="B105" s="9" t="s">
        <v>45</v>
      </c>
      <c r="C105" s="4" t="s">
        <v>68</v>
      </c>
      <c r="D105" s="32"/>
      <c r="E105" s="33"/>
      <c r="F105" s="32"/>
      <c r="G105" s="33"/>
      <c r="H105" s="34"/>
      <c r="I105" s="34"/>
    </row>
    <row r="106" spans="1:9" x14ac:dyDescent="0.25">
      <c r="A106" s="4"/>
      <c r="B106" s="9" t="s">
        <v>46</v>
      </c>
      <c r="C106" s="4" t="s">
        <v>68</v>
      </c>
      <c r="D106" s="32"/>
      <c r="E106" s="33"/>
      <c r="F106" s="32"/>
      <c r="G106" s="33"/>
      <c r="H106" s="34"/>
      <c r="I106" s="34"/>
    </row>
    <row r="107" spans="1:9" ht="51" x14ac:dyDescent="0.25">
      <c r="A107" s="4" t="s">
        <v>101</v>
      </c>
      <c r="B107" s="8" t="s">
        <v>51</v>
      </c>
      <c r="C107" s="4" t="s">
        <v>68</v>
      </c>
      <c r="D107" s="35">
        <v>0.01</v>
      </c>
      <c r="E107" s="36"/>
      <c r="F107" s="32"/>
      <c r="G107" s="33"/>
      <c r="H107" s="37">
        <v>8.9999999999999993E-3</v>
      </c>
      <c r="I107" s="37"/>
    </row>
    <row r="108" spans="1:9" s="11" customFormat="1" ht="25.5" x14ac:dyDescent="0.25">
      <c r="A108" s="7" t="s">
        <v>102</v>
      </c>
      <c r="B108" s="13" t="s">
        <v>52</v>
      </c>
      <c r="C108" s="7"/>
      <c r="D108" s="30"/>
      <c r="E108" s="31"/>
      <c r="F108" s="30"/>
      <c r="G108" s="31"/>
      <c r="H108" s="38"/>
      <c r="I108" s="38"/>
    </row>
    <row r="109" spans="1:9" x14ac:dyDescent="0.25">
      <c r="A109" s="4"/>
      <c r="B109" s="6" t="s">
        <v>35</v>
      </c>
      <c r="C109" s="4"/>
      <c r="D109" s="32"/>
      <c r="E109" s="33"/>
      <c r="F109" s="32"/>
      <c r="G109" s="33"/>
      <c r="H109" s="34"/>
      <c r="I109" s="34"/>
    </row>
    <row r="110" spans="1:9" ht="25.5" x14ac:dyDescent="0.25">
      <c r="A110" s="4" t="s">
        <v>103</v>
      </c>
      <c r="B110" s="8" t="s">
        <v>53</v>
      </c>
      <c r="C110" s="4" t="s">
        <v>69</v>
      </c>
      <c r="D110" s="32">
        <v>373194</v>
      </c>
      <c r="E110" s="33"/>
      <c r="F110" s="32"/>
      <c r="G110" s="33"/>
      <c r="H110" s="34">
        <v>374094</v>
      </c>
      <c r="I110" s="34"/>
    </row>
    <row r="111" spans="1:9" ht="63.75" x14ac:dyDescent="0.25">
      <c r="A111" s="4" t="s">
        <v>104</v>
      </c>
      <c r="B111" s="8" t="s">
        <v>54</v>
      </c>
      <c r="C111" s="4" t="s">
        <v>69</v>
      </c>
      <c r="D111" s="32">
        <f t="shared" ref="D111" si="47">D112+D113+D114+D115</f>
        <v>32871</v>
      </c>
      <c r="E111" s="33"/>
      <c r="F111" s="32">
        <f t="shared" ref="F111" si="48">F112+F113+F114+F115</f>
        <v>0</v>
      </c>
      <c r="G111" s="33"/>
      <c r="H111" s="34">
        <f t="shared" ref="H111" si="49">H112+H113+H114+H115</f>
        <v>36080</v>
      </c>
      <c r="I111" s="34"/>
    </row>
    <row r="112" spans="1:9" x14ac:dyDescent="0.25">
      <c r="A112" s="4"/>
      <c r="B112" s="9" t="s">
        <v>43</v>
      </c>
      <c r="C112" s="4" t="s">
        <v>69</v>
      </c>
      <c r="D112" s="32">
        <v>30687</v>
      </c>
      <c r="E112" s="33"/>
      <c r="F112" s="32"/>
      <c r="G112" s="33"/>
      <c r="H112" s="34">
        <v>34640</v>
      </c>
      <c r="I112" s="34"/>
    </row>
    <row r="113" spans="1:9" x14ac:dyDescent="0.25">
      <c r="A113" s="4"/>
      <c r="B113" s="9" t="s">
        <v>44</v>
      </c>
      <c r="C113" s="4" t="s">
        <v>69</v>
      </c>
      <c r="D113" s="32">
        <v>1889</v>
      </c>
      <c r="E113" s="33"/>
      <c r="F113" s="32"/>
      <c r="G113" s="33"/>
      <c r="H113" s="34">
        <v>1135</v>
      </c>
      <c r="I113" s="34"/>
    </row>
    <row r="114" spans="1:9" x14ac:dyDescent="0.25">
      <c r="A114" s="4"/>
      <c r="B114" s="9" t="s">
        <v>45</v>
      </c>
      <c r="C114" s="4" t="s">
        <v>69</v>
      </c>
      <c r="D114" s="32">
        <v>268</v>
      </c>
      <c r="E114" s="33"/>
      <c r="F114" s="32"/>
      <c r="G114" s="33"/>
      <c r="H114" s="34">
        <v>279</v>
      </c>
      <c r="I114" s="34"/>
    </row>
    <row r="115" spans="1:9" x14ac:dyDescent="0.25">
      <c r="A115" s="4"/>
      <c r="B115" s="9" t="s">
        <v>46</v>
      </c>
      <c r="C115" s="4" t="s">
        <v>69</v>
      </c>
      <c r="D115" s="32">
        <v>27</v>
      </c>
      <c r="E115" s="33"/>
      <c r="F115" s="32"/>
      <c r="G115" s="33"/>
      <c r="H115" s="34">
        <v>26</v>
      </c>
      <c r="I115" s="34"/>
    </row>
    <row r="116" spans="1:9" s="11" customFormat="1" x14ac:dyDescent="0.25">
      <c r="A116" s="7" t="s">
        <v>105</v>
      </c>
      <c r="B116" s="13" t="s">
        <v>55</v>
      </c>
      <c r="C116" s="7" t="s">
        <v>69</v>
      </c>
      <c r="D116" s="30">
        <f>25333+10+360999</f>
        <v>386342</v>
      </c>
      <c r="E116" s="31"/>
      <c r="F116" s="30"/>
      <c r="G116" s="31"/>
      <c r="H116" s="38">
        <f>26443+362462+9</f>
        <v>388914</v>
      </c>
      <c r="I116" s="38"/>
    </row>
    <row r="117" spans="1:9" s="11" customFormat="1" ht="25.5" x14ac:dyDescent="0.25">
      <c r="A117" s="7" t="s">
        <v>106</v>
      </c>
      <c r="B117" s="13" t="s">
        <v>56</v>
      </c>
      <c r="C117" s="7" t="s">
        <v>70</v>
      </c>
      <c r="D117" s="22">
        <v>749465.25</v>
      </c>
      <c r="E117" s="23"/>
      <c r="F117" s="22">
        <v>645784.99</v>
      </c>
      <c r="G117" s="23"/>
      <c r="H117" s="24">
        <v>1385205.55</v>
      </c>
      <c r="I117" s="24"/>
    </row>
    <row r="118" spans="1:9" s="11" customFormat="1" ht="38.25" x14ac:dyDescent="0.25">
      <c r="A118" s="7" t="s">
        <v>107</v>
      </c>
      <c r="B118" s="13" t="s">
        <v>57</v>
      </c>
      <c r="C118" s="7"/>
      <c r="D118" s="22"/>
      <c r="E118" s="23"/>
      <c r="F118" s="22"/>
      <c r="G118" s="23"/>
      <c r="H118" s="24"/>
      <c r="I118" s="24"/>
    </row>
    <row r="119" spans="1:9" x14ac:dyDescent="0.25">
      <c r="A119" s="4" t="s">
        <v>108</v>
      </c>
      <c r="B119" s="8" t="s">
        <v>58</v>
      </c>
      <c r="C119" s="4" t="s">
        <v>71</v>
      </c>
      <c r="D119" s="25">
        <v>815</v>
      </c>
      <c r="E119" s="26"/>
      <c r="F119" s="25">
        <v>837</v>
      </c>
      <c r="G119" s="26"/>
      <c r="H119" s="27">
        <v>859.8</v>
      </c>
      <c r="I119" s="27"/>
    </row>
    <row r="120" spans="1:9" ht="25.5" x14ac:dyDescent="0.25">
      <c r="A120" s="4" t="s">
        <v>109</v>
      </c>
      <c r="B120" s="8" t="s">
        <v>59</v>
      </c>
      <c r="C120" s="4" t="s">
        <v>72</v>
      </c>
      <c r="D120" s="25">
        <v>28.7</v>
      </c>
      <c r="E120" s="26"/>
      <c r="F120" s="25">
        <v>33.409700000000001</v>
      </c>
      <c r="G120" s="26"/>
      <c r="H120" s="27">
        <v>57.543999999999997</v>
      </c>
      <c r="I120" s="27"/>
    </row>
    <row r="121" spans="1:9" ht="38.25" x14ac:dyDescent="0.25">
      <c r="A121" s="4" t="s">
        <v>110</v>
      </c>
      <c r="B121" s="8" t="s">
        <v>60</v>
      </c>
      <c r="C121" s="4"/>
      <c r="D121" s="25" t="s">
        <v>170</v>
      </c>
      <c r="E121" s="26"/>
      <c r="F121" s="25" t="s">
        <v>170</v>
      </c>
      <c r="G121" s="26"/>
      <c r="H121" s="25" t="s">
        <v>170</v>
      </c>
      <c r="I121" s="26"/>
    </row>
    <row r="122" spans="1:9" s="11" customFormat="1" x14ac:dyDescent="0.25">
      <c r="A122" s="7" t="s">
        <v>111</v>
      </c>
      <c r="B122" s="13" t="s">
        <v>61</v>
      </c>
      <c r="C122" s="7" t="s">
        <v>70</v>
      </c>
      <c r="D122" s="22">
        <v>127474.4</v>
      </c>
      <c r="E122" s="23"/>
      <c r="F122" s="22">
        <v>69351.199999999997</v>
      </c>
      <c r="G122" s="23"/>
      <c r="H122" s="24">
        <v>87439.49</v>
      </c>
      <c r="I122" s="24"/>
    </row>
    <row r="123" spans="1:9" s="11" customFormat="1" x14ac:dyDescent="0.25">
      <c r="A123" s="7" t="s">
        <v>112</v>
      </c>
      <c r="B123" s="13" t="s">
        <v>62</v>
      </c>
      <c r="C123" s="7" t="s">
        <v>70</v>
      </c>
      <c r="D123" s="22">
        <v>99026.27</v>
      </c>
      <c r="E123" s="23"/>
      <c r="F123" s="22">
        <v>-32112.044999999998</v>
      </c>
      <c r="G123" s="23"/>
      <c r="H123" s="24">
        <v>100194.463</v>
      </c>
      <c r="I123" s="24"/>
    </row>
    <row r="124" spans="1:9" s="11" customFormat="1" x14ac:dyDescent="0.25">
      <c r="A124" s="7" t="s">
        <v>113</v>
      </c>
      <c r="B124" s="13" t="s">
        <v>63</v>
      </c>
      <c r="C124" s="7" t="s">
        <v>70</v>
      </c>
      <c r="D124" s="22">
        <v>13499.49</v>
      </c>
      <c r="E124" s="23"/>
      <c r="F124" s="22">
        <v>13270.348</v>
      </c>
      <c r="G124" s="23"/>
      <c r="H124" s="24">
        <v>18986.588</v>
      </c>
      <c r="I124" s="24"/>
    </row>
    <row r="125" spans="1:9" s="11" customFormat="1" x14ac:dyDescent="0.25">
      <c r="A125" s="7" t="s">
        <v>114</v>
      </c>
      <c r="B125" s="13" t="s">
        <v>64</v>
      </c>
      <c r="C125" s="7" t="s">
        <v>70</v>
      </c>
      <c r="D125" s="22">
        <v>10648</v>
      </c>
      <c r="E125" s="23"/>
      <c r="F125" s="22">
        <v>10616.278</v>
      </c>
      <c r="G125" s="23"/>
      <c r="H125" s="24">
        <v>15189.270560000001</v>
      </c>
      <c r="I125" s="24"/>
    </row>
    <row r="126" spans="1:9" s="11" customFormat="1" ht="25.5" x14ac:dyDescent="0.25">
      <c r="A126" s="7" t="s">
        <v>115</v>
      </c>
      <c r="B126" s="13" t="s">
        <v>65</v>
      </c>
      <c r="C126" s="7" t="s">
        <v>73</v>
      </c>
      <c r="D126" s="19">
        <v>1.8</v>
      </c>
      <c r="E126" s="20"/>
      <c r="F126" s="19">
        <v>2.1</v>
      </c>
      <c r="G126" s="20"/>
      <c r="H126" s="21">
        <v>1.4</v>
      </c>
      <c r="I126" s="21"/>
    </row>
    <row r="127" spans="1:9" s="11" customFormat="1" ht="38.25" customHeight="1" x14ac:dyDescent="0.25">
      <c r="A127" s="7" t="s">
        <v>116</v>
      </c>
      <c r="B127" s="13" t="s">
        <v>66</v>
      </c>
      <c r="C127" s="7"/>
      <c r="D127" s="19" t="s">
        <v>172</v>
      </c>
      <c r="E127" s="20"/>
      <c r="F127" s="19" t="s">
        <v>171</v>
      </c>
      <c r="G127" s="20"/>
      <c r="H127" s="21" t="s">
        <v>171</v>
      </c>
      <c r="I127" s="21"/>
    </row>
    <row r="128" spans="1:9" x14ac:dyDescent="0.25">
      <c r="B128" s="3"/>
    </row>
    <row r="129" spans="1:9" ht="12.75" customHeight="1" x14ac:dyDescent="0.25">
      <c r="A129" s="17" t="s">
        <v>13</v>
      </c>
      <c r="B129" s="17"/>
      <c r="C129" s="17"/>
      <c r="D129" s="17"/>
      <c r="E129" s="17"/>
      <c r="F129" s="17"/>
      <c r="G129" s="17"/>
      <c r="H129" s="17"/>
      <c r="I129" s="17"/>
    </row>
    <row r="130" spans="1:9" x14ac:dyDescent="0.25">
      <c r="B130" s="3"/>
    </row>
    <row r="131" spans="1:9" ht="51.75" customHeight="1" x14ac:dyDescent="0.25">
      <c r="A131" s="15" t="s">
        <v>16</v>
      </c>
      <c r="B131" s="15" t="s">
        <v>15</v>
      </c>
      <c r="C131" s="15" t="s">
        <v>17</v>
      </c>
      <c r="D131" s="21" t="s">
        <v>18</v>
      </c>
      <c r="E131" s="21"/>
      <c r="F131" s="21" t="s">
        <v>19</v>
      </c>
      <c r="G131" s="21"/>
      <c r="H131" s="21" t="s">
        <v>20</v>
      </c>
      <c r="I131" s="21"/>
    </row>
    <row r="132" spans="1:9" ht="25.5" x14ac:dyDescent="0.25">
      <c r="A132" s="16"/>
      <c r="B132" s="16"/>
      <c r="C132" s="16"/>
      <c r="D132" s="7" t="s">
        <v>117</v>
      </c>
      <c r="E132" s="7" t="s">
        <v>118</v>
      </c>
      <c r="F132" s="7" t="s">
        <v>117</v>
      </c>
      <c r="G132" s="7" t="s">
        <v>118</v>
      </c>
      <c r="H132" s="7" t="s">
        <v>117</v>
      </c>
      <c r="I132" s="7" t="s">
        <v>118</v>
      </c>
    </row>
    <row r="133" spans="1:9" ht="25.5" x14ac:dyDescent="0.25">
      <c r="A133" s="4" t="s">
        <v>74</v>
      </c>
      <c r="B133" s="6" t="s">
        <v>119</v>
      </c>
      <c r="C133" s="4"/>
      <c r="D133" s="4"/>
      <c r="E133" s="4"/>
      <c r="F133" s="4"/>
      <c r="G133" s="4"/>
      <c r="H133" s="4"/>
      <c r="I133" s="4"/>
    </row>
    <row r="134" spans="1:9" ht="25.5" x14ac:dyDescent="0.25">
      <c r="A134" s="4" t="s">
        <v>75</v>
      </c>
      <c r="B134" s="8" t="s">
        <v>120</v>
      </c>
      <c r="C134" s="4"/>
      <c r="D134" s="4"/>
      <c r="E134" s="4"/>
      <c r="F134" s="4"/>
      <c r="G134" s="4"/>
      <c r="H134" s="4"/>
      <c r="I134" s="4"/>
    </row>
    <row r="135" spans="1:9" ht="165.75" x14ac:dyDescent="0.25">
      <c r="A135" s="4"/>
      <c r="B135" s="9" t="s">
        <v>121</v>
      </c>
      <c r="C135" s="4" t="s">
        <v>162</v>
      </c>
      <c r="D135" s="4"/>
      <c r="E135" s="4"/>
      <c r="F135" s="4"/>
      <c r="G135" s="4"/>
      <c r="H135" s="4"/>
      <c r="I135" s="4"/>
    </row>
    <row r="136" spans="1:9" ht="165.75" x14ac:dyDescent="0.25">
      <c r="A136" s="4"/>
      <c r="B136" s="9" t="s">
        <v>122</v>
      </c>
      <c r="C136" s="4" t="s">
        <v>163</v>
      </c>
      <c r="D136" s="4"/>
      <c r="E136" s="4"/>
      <c r="F136" s="4"/>
      <c r="G136" s="4"/>
      <c r="H136" s="4"/>
      <c r="I136" s="4"/>
    </row>
    <row r="137" spans="1:9" ht="25.5" x14ac:dyDescent="0.25">
      <c r="A137" s="4" t="s">
        <v>96</v>
      </c>
      <c r="B137" s="8" t="s">
        <v>123</v>
      </c>
      <c r="C137" s="4"/>
      <c r="D137" s="4"/>
      <c r="E137" s="4"/>
      <c r="F137" s="4"/>
      <c r="G137" s="4"/>
      <c r="H137" s="4"/>
      <c r="I137" s="4"/>
    </row>
    <row r="138" spans="1:9" x14ac:dyDescent="0.25">
      <c r="A138" s="4"/>
      <c r="B138" s="9" t="s">
        <v>124</v>
      </c>
      <c r="C138" s="4"/>
      <c r="D138" s="4"/>
      <c r="E138" s="4"/>
      <c r="F138" s="4"/>
      <c r="G138" s="4"/>
      <c r="H138" s="4"/>
      <c r="I138" s="4"/>
    </row>
    <row r="139" spans="1:9" ht="25.5" x14ac:dyDescent="0.25">
      <c r="A139" s="4"/>
      <c r="B139" s="10" t="s">
        <v>125</v>
      </c>
      <c r="C139" s="4" t="s">
        <v>162</v>
      </c>
      <c r="D139" s="4"/>
      <c r="E139" s="4"/>
      <c r="F139" s="4"/>
      <c r="G139" s="4"/>
      <c r="H139" s="4"/>
      <c r="I139" s="4"/>
    </row>
    <row r="140" spans="1:9" ht="25.5" x14ac:dyDescent="0.25">
      <c r="A140" s="4"/>
      <c r="B140" s="10" t="s">
        <v>126</v>
      </c>
      <c r="C140" s="4" t="s">
        <v>163</v>
      </c>
      <c r="D140" s="4"/>
      <c r="E140" s="4"/>
      <c r="F140" s="4"/>
      <c r="G140" s="4"/>
      <c r="H140" s="4"/>
      <c r="I140" s="4"/>
    </row>
    <row r="141" spans="1:9" x14ac:dyDescent="0.25">
      <c r="A141" s="4"/>
      <c r="B141" s="9" t="s">
        <v>127</v>
      </c>
      <c r="C141" s="4" t="s">
        <v>163</v>
      </c>
      <c r="D141" s="4"/>
      <c r="E141" s="4"/>
      <c r="F141" s="4"/>
      <c r="G141" s="4"/>
      <c r="H141" s="4"/>
      <c r="I141" s="4"/>
    </row>
    <row r="142" spans="1:9" ht="25.5" x14ac:dyDescent="0.25">
      <c r="A142" s="4" t="s">
        <v>98</v>
      </c>
      <c r="B142" s="5" t="s">
        <v>128</v>
      </c>
      <c r="C142" s="4" t="s">
        <v>163</v>
      </c>
      <c r="D142" s="4"/>
      <c r="E142" s="4"/>
      <c r="F142" s="4"/>
      <c r="G142" s="4"/>
      <c r="H142" s="4"/>
      <c r="I142" s="4"/>
    </row>
    <row r="143" spans="1:9" x14ac:dyDescent="0.25">
      <c r="A143" s="4" t="s">
        <v>102</v>
      </c>
      <c r="B143" s="6" t="s">
        <v>129</v>
      </c>
      <c r="C143" s="4"/>
      <c r="D143" s="4"/>
      <c r="E143" s="4"/>
      <c r="F143" s="4"/>
      <c r="G143" s="4"/>
      <c r="H143" s="4"/>
      <c r="I143" s="4"/>
    </row>
    <row r="144" spans="1:9" ht="51" x14ac:dyDescent="0.25">
      <c r="A144" s="4" t="s">
        <v>103</v>
      </c>
      <c r="B144" s="8" t="s">
        <v>130</v>
      </c>
      <c r="C144" s="4" t="s">
        <v>163</v>
      </c>
      <c r="D144" s="12">
        <v>123.32</v>
      </c>
      <c r="E144" s="12">
        <v>204.15</v>
      </c>
      <c r="F144" s="12">
        <f>E144</f>
        <v>204.15</v>
      </c>
      <c r="G144" s="12">
        <v>212.75</v>
      </c>
      <c r="H144" s="12">
        <f>G144</f>
        <v>212.75</v>
      </c>
      <c r="I144" s="12">
        <v>441.9</v>
      </c>
    </row>
    <row r="145" spans="1:9" ht="51" x14ac:dyDescent="0.25">
      <c r="A145" s="4" t="s">
        <v>104</v>
      </c>
      <c r="B145" s="8" t="s">
        <v>131</v>
      </c>
      <c r="C145" s="4" t="s">
        <v>163</v>
      </c>
      <c r="D145" s="12">
        <v>123.32</v>
      </c>
      <c r="E145" s="12">
        <v>174.88</v>
      </c>
      <c r="F145" s="12">
        <f>E145</f>
        <v>174.88</v>
      </c>
      <c r="G145" s="12">
        <v>177.03</v>
      </c>
      <c r="H145" s="12">
        <f>G145</f>
        <v>177.03</v>
      </c>
      <c r="I145" s="12">
        <v>741.55</v>
      </c>
    </row>
    <row r="146" spans="1:9" x14ac:dyDescent="0.25">
      <c r="A146" s="4" t="s">
        <v>151</v>
      </c>
      <c r="B146" s="8" t="s">
        <v>132</v>
      </c>
      <c r="C146" s="4"/>
      <c r="D146" s="4"/>
      <c r="E146" s="4"/>
      <c r="F146" s="4"/>
      <c r="G146" s="4"/>
      <c r="H146" s="4"/>
      <c r="I146" s="4"/>
    </row>
    <row r="147" spans="1:9" x14ac:dyDescent="0.25">
      <c r="A147" s="4"/>
      <c r="B147" s="9" t="s">
        <v>43</v>
      </c>
      <c r="C147" s="4" t="s">
        <v>73</v>
      </c>
      <c r="D147" s="12">
        <v>19.75</v>
      </c>
      <c r="E147" s="12">
        <v>19.52</v>
      </c>
      <c r="F147" s="12">
        <f>E147</f>
        <v>19.52</v>
      </c>
      <c r="G147" s="12">
        <f>F147</f>
        <v>19.52</v>
      </c>
      <c r="H147" s="12">
        <f>G147</f>
        <v>19.52</v>
      </c>
      <c r="I147" s="12">
        <v>19.309999999999999</v>
      </c>
    </row>
    <row r="148" spans="1:9" x14ac:dyDescent="0.25">
      <c r="A148" s="4"/>
      <c r="B148" s="9" t="s">
        <v>44</v>
      </c>
      <c r="C148" s="4" t="s">
        <v>73</v>
      </c>
      <c r="D148" s="12">
        <v>18.59</v>
      </c>
      <c r="E148" s="12">
        <v>18.38</v>
      </c>
      <c r="F148" s="12">
        <f t="shared" ref="F148:G150" si="50">E148</f>
        <v>18.38</v>
      </c>
      <c r="G148" s="12">
        <f t="shared" si="50"/>
        <v>18.38</v>
      </c>
      <c r="H148" s="12">
        <f t="shared" ref="H148:H150" si="51">G148</f>
        <v>18.38</v>
      </c>
      <c r="I148" s="12">
        <v>18.18</v>
      </c>
    </row>
    <row r="149" spans="1:9" x14ac:dyDescent="0.25">
      <c r="A149" s="4"/>
      <c r="B149" s="9" t="s">
        <v>45</v>
      </c>
      <c r="C149" s="4" t="s">
        <v>73</v>
      </c>
      <c r="D149" s="12">
        <v>11.8</v>
      </c>
      <c r="E149" s="12">
        <v>11.66</v>
      </c>
      <c r="F149" s="12">
        <f t="shared" si="50"/>
        <v>11.66</v>
      </c>
      <c r="G149" s="12">
        <f t="shared" si="50"/>
        <v>11.66</v>
      </c>
      <c r="H149" s="12">
        <f t="shared" si="51"/>
        <v>11.66</v>
      </c>
      <c r="I149" s="12">
        <v>11.54</v>
      </c>
    </row>
    <row r="150" spans="1:9" x14ac:dyDescent="0.25">
      <c r="A150" s="4"/>
      <c r="B150" s="9" t="s">
        <v>46</v>
      </c>
      <c r="C150" s="4" t="s">
        <v>73</v>
      </c>
      <c r="D150" s="12">
        <v>6.36</v>
      </c>
      <c r="E150" s="12">
        <v>6.29</v>
      </c>
      <c r="F150" s="12">
        <f t="shared" si="50"/>
        <v>6.29</v>
      </c>
      <c r="G150" s="12">
        <f t="shared" si="50"/>
        <v>6.29</v>
      </c>
      <c r="H150" s="12">
        <f t="shared" si="51"/>
        <v>6.29</v>
      </c>
      <c r="I150" s="12">
        <v>6.22</v>
      </c>
    </row>
    <row r="151" spans="1:9" x14ac:dyDescent="0.25">
      <c r="A151" s="4" t="s">
        <v>105</v>
      </c>
      <c r="B151" s="5" t="s">
        <v>133</v>
      </c>
      <c r="C151" s="4"/>
      <c r="D151" s="4"/>
      <c r="E151" s="4"/>
      <c r="F151" s="4"/>
      <c r="G151" s="4"/>
      <c r="H151" s="4"/>
      <c r="I151" s="4"/>
    </row>
    <row r="152" spans="1:9" x14ac:dyDescent="0.25">
      <c r="A152" s="4" t="s">
        <v>152</v>
      </c>
      <c r="B152" s="8" t="s">
        <v>134</v>
      </c>
      <c r="C152" s="4" t="s">
        <v>164</v>
      </c>
      <c r="D152" s="4"/>
      <c r="E152" s="4"/>
      <c r="F152" s="4"/>
      <c r="G152" s="4"/>
      <c r="H152" s="4"/>
      <c r="I152" s="4"/>
    </row>
    <row r="153" spans="1:9" x14ac:dyDescent="0.25">
      <c r="A153" s="4"/>
      <c r="B153" s="9" t="s">
        <v>135</v>
      </c>
      <c r="C153" s="4" t="s">
        <v>164</v>
      </c>
      <c r="D153" s="4"/>
      <c r="E153" s="4"/>
      <c r="F153" s="4"/>
      <c r="G153" s="4"/>
      <c r="H153" s="4"/>
      <c r="I153" s="4"/>
    </row>
    <row r="154" spans="1:9" ht="25.5" x14ac:dyDescent="0.25">
      <c r="A154" s="4" t="s">
        <v>153</v>
      </c>
      <c r="B154" s="8" t="s">
        <v>136</v>
      </c>
      <c r="C154" s="4" t="s">
        <v>162</v>
      </c>
      <c r="D154" s="4"/>
      <c r="E154" s="4"/>
      <c r="F154" s="4"/>
      <c r="G154" s="4"/>
      <c r="H154" s="4"/>
      <c r="I154" s="4"/>
    </row>
    <row r="155" spans="1:9" ht="25.5" x14ac:dyDescent="0.25">
      <c r="A155" s="4" t="s">
        <v>154</v>
      </c>
      <c r="B155" s="8" t="s">
        <v>137</v>
      </c>
      <c r="C155" s="4" t="s">
        <v>165</v>
      </c>
      <c r="D155" s="4"/>
      <c r="E155" s="4"/>
      <c r="F155" s="4"/>
      <c r="G155" s="4"/>
      <c r="H155" s="4"/>
      <c r="I155" s="4"/>
    </row>
    <row r="156" spans="1:9" ht="25.5" x14ac:dyDescent="0.25">
      <c r="A156" s="4" t="s">
        <v>155</v>
      </c>
      <c r="B156" s="9" t="s">
        <v>138</v>
      </c>
      <c r="C156" s="4" t="s">
        <v>165</v>
      </c>
      <c r="D156" s="4"/>
      <c r="E156" s="4"/>
      <c r="F156" s="4"/>
      <c r="G156" s="4"/>
      <c r="H156" s="4"/>
      <c r="I156" s="4"/>
    </row>
    <row r="157" spans="1:9" x14ac:dyDescent="0.25">
      <c r="A157" s="4" t="s">
        <v>156</v>
      </c>
      <c r="B157" s="9" t="s">
        <v>139</v>
      </c>
      <c r="C157" s="4" t="s">
        <v>165</v>
      </c>
      <c r="D157" s="4"/>
      <c r="E157" s="4"/>
      <c r="F157" s="4"/>
      <c r="G157" s="4"/>
      <c r="H157" s="4"/>
      <c r="I157" s="4"/>
    </row>
    <row r="158" spans="1:9" x14ac:dyDescent="0.25">
      <c r="A158" s="4"/>
      <c r="B158" s="10" t="s">
        <v>140</v>
      </c>
      <c r="C158" s="4" t="s">
        <v>165</v>
      </c>
      <c r="D158" s="4"/>
      <c r="E158" s="4"/>
      <c r="F158" s="4"/>
      <c r="G158" s="4"/>
      <c r="H158" s="4"/>
      <c r="I158" s="4"/>
    </row>
    <row r="159" spans="1:9" x14ac:dyDescent="0.25">
      <c r="A159" s="4"/>
      <c r="B159" s="10" t="s">
        <v>141</v>
      </c>
      <c r="C159" s="4" t="s">
        <v>165</v>
      </c>
      <c r="D159" s="4"/>
      <c r="E159" s="4"/>
      <c r="F159" s="4"/>
      <c r="G159" s="4"/>
      <c r="H159" s="4"/>
      <c r="I159" s="4"/>
    </row>
    <row r="160" spans="1:9" x14ac:dyDescent="0.25">
      <c r="A160" s="4"/>
      <c r="B160" s="10" t="s">
        <v>142</v>
      </c>
      <c r="C160" s="4" t="s">
        <v>165</v>
      </c>
      <c r="D160" s="4"/>
      <c r="E160" s="4"/>
      <c r="F160" s="4"/>
      <c r="G160" s="4"/>
      <c r="H160" s="4"/>
      <c r="I160" s="4"/>
    </row>
    <row r="161" spans="1:9" x14ac:dyDescent="0.25">
      <c r="A161" s="4"/>
      <c r="B161" s="10" t="s">
        <v>143</v>
      </c>
      <c r="C161" s="4" t="s">
        <v>165</v>
      </c>
      <c r="D161" s="4"/>
      <c r="E161" s="4"/>
      <c r="F161" s="4"/>
      <c r="G161" s="4"/>
      <c r="H161" s="4"/>
      <c r="I161" s="4"/>
    </row>
    <row r="162" spans="1:9" x14ac:dyDescent="0.25">
      <c r="A162" s="4" t="s">
        <v>157</v>
      </c>
      <c r="B162" s="9" t="s">
        <v>144</v>
      </c>
      <c r="C162" s="4" t="s">
        <v>165</v>
      </c>
      <c r="D162" s="4"/>
      <c r="E162" s="4"/>
      <c r="F162" s="4"/>
      <c r="G162" s="4"/>
      <c r="H162" s="4"/>
      <c r="I162" s="4"/>
    </row>
    <row r="163" spans="1:9" x14ac:dyDescent="0.25">
      <c r="A163" s="4" t="s">
        <v>158</v>
      </c>
      <c r="B163" s="8" t="s">
        <v>145</v>
      </c>
      <c r="C163" s="4"/>
      <c r="D163" s="4"/>
      <c r="E163" s="4"/>
      <c r="F163" s="4"/>
      <c r="G163" s="4"/>
      <c r="H163" s="4"/>
      <c r="I163" s="4"/>
    </row>
    <row r="164" spans="1:9" x14ac:dyDescent="0.25">
      <c r="A164" s="4" t="s">
        <v>159</v>
      </c>
      <c r="B164" s="9" t="s">
        <v>146</v>
      </c>
      <c r="C164" s="4" t="s">
        <v>166</v>
      </c>
      <c r="D164" s="4"/>
      <c r="E164" s="4"/>
      <c r="F164" s="4"/>
      <c r="G164" s="4"/>
      <c r="H164" s="4"/>
      <c r="I164" s="4"/>
    </row>
    <row r="165" spans="1:9" ht="25.5" x14ac:dyDescent="0.25">
      <c r="A165" s="4" t="s">
        <v>160</v>
      </c>
      <c r="B165" s="9" t="s">
        <v>147</v>
      </c>
      <c r="C165" s="4" t="s">
        <v>167</v>
      </c>
      <c r="D165" s="4"/>
      <c r="E165" s="4"/>
      <c r="F165" s="4"/>
      <c r="G165" s="4"/>
      <c r="H165" s="4"/>
      <c r="I165" s="4"/>
    </row>
    <row r="166" spans="1:9" x14ac:dyDescent="0.25">
      <c r="A166" s="4" t="s">
        <v>161</v>
      </c>
      <c r="B166" s="8" t="s">
        <v>148</v>
      </c>
      <c r="C166" s="4"/>
      <c r="D166" s="4"/>
      <c r="E166" s="4"/>
      <c r="F166" s="4"/>
      <c r="G166" s="4"/>
      <c r="H166" s="4"/>
      <c r="I166" s="4"/>
    </row>
    <row r="167" spans="1:9" ht="25.5" x14ac:dyDescent="0.25">
      <c r="A167" s="4"/>
      <c r="B167" s="9" t="s">
        <v>149</v>
      </c>
      <c r="C167" s="4" t="s">
        <v>168</v>
      </c>
      <c r="D167" s="4"/>
      <c r="E167" s="4"/>
      <c r="F167" s="4"/>
      <c r="G167" s="4"/>
      <c r="H167" s="4"/>
      <c r="I167" s="4"/>
    </row>
    <row r="168" spans="1:9" ht="25.5" x14ac:dyDescent="0.25">
      <c r="A168" s="4"/>
      <c r="B168" s="9" t="s">
        <v>150</v>
      </c>
      <c r="C168" s="4" t="s">
        <v>168</v>
      </c>
      <c r="D168" s="4"/>
      <c r="E168" s="4"/>
      <c r="F168" s="4"/>
      <c r="G168" s="4"/>
      <c r="H168" s="4"/>
      <c r="I168" s="4"/>
    </row>
    <row r="169" spans="1:9" x14ac:dyDescent="0.25">
      <c r="B169" s="2"/>
    </row>
    <row r="170" spans="1:9" x14ac:dyDescent="0.25">
      <c r="B170" s="2"/>
    </row>
    <row r="171" spans="1:9" x14ac:dyDescent="0.25">
      <c r="B171" s="2"/>
    </row>
    <row r="172" spans="1:9" x14ac:dyDescent="0.25">
      <c r="B172" s="2"/>
    </row>
    <row r="173" spans="1:9" x14ac:dyDescent="0.25">
      <c r="B173" s="2"/>
    </row>
    <row r="174" spans="1:9" x14ac:dyDescent="0.25">
      <c r="B174" s="2"/>
    </row>
    <row r="175" spans="1:9" x14ac:dyDescent="0.25">
      <c r="B175" s="2"/>
    </row>
    <row r="176" spans="1:9" x14ac:dyDescent="0.25">
      <c r="B176" s="2"/>
    </row>
    <row r="177" spans="2:2" x14ac:dyDescent="0.25">
      <c r="B177" s="2"/>
    </row>
    <row r="178" spans="2:2" x14ac:dyDescent="0.25">
      <c r="B178" s="2"/>
    </row>
    <row r="179" spans="2:2" x14ac:dyDescent="0.25">
      <c r="B179" s="2"/>
    </row>
    <row r="180" spans="2:2" x14ac:dyDescent="0.25">
      <c r="B180" s="2"/>
    </row>
    <row r="181" spans="2:2" x14ac:dyDescent="0.25">
      <c r="B181" s="2"/>
    </row>
    <row r="182" spans="2:2" x14ac:dyDescent="0.25">
      <c r="B182" s="2"/>
    </row>
    <row r="183" spans="2:2" x14ac:dyDescent="0.25">
      <c r="B183" s="2"/>
    </row>
    <row r="184" spans="2:2" x14ac:dyDescent="0.25">
      <c r="B184" s="2"/>
    </row>
    <row r="185" spans="2:2" x14ac:dyDescent="0.25">
      <c r="B185" s="2"/>
    </row>
    <row r="186" spans="2:2" x14ac:dyDescent="0.25">
      <c r="B186" s="2"/>
    </row>
    <row r="187" spans="2:2" x14ac:dyDescent="0.25">
      <c r="B187" s="2"/>
    </row>
    <row r="188" spans="2:2" x14ac:dyDescent="0.25">
      <c r="B188" s="2"/>
    </row>
    <row r="189" spans="2:2" x14ac:dyDescent="0.25">
      <c r="B189" s="2"/>
    </row>
    <row r="190" spans="2:2" x14ac:dyDescent="0.25">
      <c r="B190" s="2"/>
    </row>
    <row r="191" spans="2:2" x14ac:dyDescent="0.25">
      <c r="B191" s="2"/>
    </row>
    <row r="192" spans="2:2" x14ac:dyDescent="0.25">
      <c r="B192" s="2"/>
    </row>
    <row r="193" spans="2:2" x14ac:dyDescent="0.25">
      <c r="B193" s="2"/>
    </row>
    <row r="194" spans="2:2" x14ac:dyDescent="0.25">
      <c r="B194" s="2"/>
    </row>
  </sheetData>
  <mergeCells count="318">
    <mergeCell ref="D131:E131"/>
    <mergeCell ref="F131:G131"/>
    <mergeCell ref="H131:I131"/>
    <mergeCell ref="D30:E30"/>
    <mergeCell ref="F30:G30"/>
    <mergeCell ref="H30:I30"/>
    <mergeCell ref="D31:E31"/>
    <mergeCell ref="F31:G31"/>
    <mergeCell ref="H31:I31"/>
    <mergeCell ref="D34:E34"/>
    <mergeCell ref="F34:G34"/>
    <mergeCell ref="H34:I34"/>
    <mergeCell ref="D35:E35"/>
    <mergeCell ref="F35:G35"/>
    <mergeCell ref="H35:I35"/>
    <mergeCell ref="D32:E32"/>
    <mergeCell ref="F32:G32"/>
    <mergeCell ref="H32:I32"/>
    <mergeCell ref="D33:E33"/>
    <mergeCell ref="F33:G33"/>
    <mergeCell ref="H33:I33"/>
    <mergeCell ref="D38:E38"/>
    <mergeCell ref="F38:G38"/>
    <mergeCell ref="H38:I38"/>
    <mergeCell ref="A28:I28"/>
    <mergeCell ref="A6:I6"/>
    <mergeCell ref="A1:I1"/>
    <mergeCell ref="A2:I2"/>
    <mergeCell ref="A3:I3"/>
    <mergeCell ref="A4:I4"/>
    <mergeCell ref="C8:I8"/>
    <mergeCell ref="C21:I21"/>
    <mergeCell ref="C12:I12"/>
    <mergeCell ref="C14:I14"/>
    <mergeCell ref="C10:I10"/>
    <mergeCell ref="D39:E39"/>
    <mergeCell ref="F39:G39"/>
    <mergeCell ref="H39:I39"/>
    <mergeCell ref="D36:E36"/>
    <mergeCell ref="F36:G36"/>
    <mergeCell ref="H36:I36"/>
    <mergeCell ref="D37:E37"/>
    <mergeCell ref="F37:G37"/>
    <mergeCell ref="H37:I37"/>
    <mergeCell ref="D42:E42"/>
    <mergeCell ref="F42:G42"/>
    <mergeCell ref="H42:I42"/>
    <mergeCell ref="D43:E43"/>
    <mergeCell ref="F43:G43"/>
    <mergeCell ref="H43:I43"/>
    <mergeCell ref="D40:E40"/>
    <mergeCell ref="F40:G40"/>
    <mergeCell ref="H40:I40"/>
    <mergeCell ref="D41:E41"/>
    <mergeCell ref="F41:G41"/>
    <mergeCell ref="H41:I41"/>
    <mergeCell ref="D46:E46"/>
    <mergeCell ref="F46:G46"/>
    <mergeCell ref="H46:I46"/>
    <mergeCell ref="D47:E47"/>
    <mergeCell ref="F47:G47"/>
    <mergeCell ref="H47:I47"/>
    <mergeCell ref="D44:E44"/>
    <mergeCell ref="F44:G44"/>
    <mergeCell ref="H44:I44"/>
    <mergeCell ref="D45:E45"/>
    <mergeCell ref="F45:G45"/>
    <mergeCell ref="H45:I45"/>
    <mergeCell ref="D50:E50"/>
    <mergeCell ref="F50:G50"/>
    <mergeCell ref="H50:I50"/>
    <mergeCell ref="D51:E51"/>
    <mergeCell ref="F51:G51"/>
    <mergeCell ref="H51:I51"/>
    <mergeCell ref="D48:E48"/>
    <mergeCell ref="F48:G48"/>
    <mergeCell ref="H48:I48"/>
    <mergeCell ref="D49:E49"/>
    <mergeCell ref="F49:G49"/>
    <mergeCell ref="H49:I49"/>
    <mergeCell ref="D54:E54"/>
    <mergeCell ref="F54:G54"/>
    <mergeCell ref="H54:I54"/>
    <mergeCell ref="D55:E55"/>
    <mergeCell ref="F55:G55"/>
    <mergeCell ref="H55:I55"/>
    <mergeCell ref="D52:E52"/>
    <mergeCell ref="F52:G52"/>
    <mergeCell ref="H52:I52"/>
    <mergeCell ref="D53:E53"/>
    <mergeCell ref="F53:G53"/>
    <mergeCell ref="H53:I53"/>
    <mergeCell ref="D58:E58"/>
    <mergeCell ref="F58:G58"/>
    <mergeCell ref="H58:I58"/>
    <mergeCell ref="D59:E59"/>
    <mergeCell ref="F59:G59"/>
    <mergeCell ref="H59:I59"/>
    <mergeCell ref="D56:E56"/>
    <mergeCell ref="F56:G56"/>
    <mergeCell ref="H56:I56"/>
    <mergeCell ref="D57:E57"/>
    <mergeCell ref="F57:G57"/>
    <mergeCell ref="H57:I57"/>
    <mergeCell ref="D62:E62"/>
    <mergeCell ref="F62:G62"/>
    <mergeCell ref="H62:I62"/>
    <mergeCell ref="D63:E63"/>
    <mergeCell ref="F63:G63"/>
    <mergeCell ref="H63:I63"/>
    <mergeCell ref="D60:E60"/>
    <mergeCell ref="F60:G60"/>
    <mergeCell ref="H60:I60"/>
    <mergeCell ref="D61:E61"/>
    <mergeCell ref="F61:G61"/>
    <mergeCell ref="H61:I61"/>
    <mergeCell ref="D66:E66"/>
    <mergeCell ref="F66:G66"/>
    <mergeCell ref="H66:I66"/>
    <mergeCell ref="D67:E67"/>
    <mergeCell ref="F67:G67"/>
    <mergeCell ref="H67:I67"/>
    <mergeCell ref="D64:E64"/>
    <mergeCell ref="F64:G64"/>
    <mergeCell ref="H64:I64"/>
    <mergeCell ref="D65:E65"/>
    <mergeCell ref="F65:G65"/>
    <mergeCell ref="H65:I65"/>
    <mergeCell ref="D70:E70"/>
    <mergeCell ref="F70:G70"/>
    <mergeCell ref="H70:I70"/>
    <mergeCell ref="D71:E71"/>
    <mergeCell ref="F71:G71"/>
    <mergeCell ref="H71:I71"/>
    <mergeCell ref="D68:E68"/>
    <mergeCell ref="F68:G68"/>
    <mergeCell ref="H68:I68"/>
    <mergeCell ref="D69:E69"/>
    <mergeCell ref="F69:G69"/>
    <mergeCell ref="H69:I69"/>
    <mergeCell ref="D74:E74"/>
    <mergeCell ref="F74:G74"/>
    <mergeCell ref="H74:I74"/>
    <mergeCell ref="D75:E75"/>
    <mergeCell ref="F75:G75"/>
    <mergeCell ref="H75:I75"/>
    <mergeCell ref="D72:E72"/>
    <mergeCell ref="F72:G72"/>
    <mergeCell ref="H72:I72"/>
    <mergeCell ref="D73:E73"/>
    <mergeCell ref="F73:G73"/>
    <mergeCell ref="H73:I73"/>
    <mergeCell ref="D78:E78"/>
    <mergeCell ref="F78:G78"/>
    <mergeCell ref="H78:I78"/>
    <mergeCell ref="D79:E79"/>
    <mergeCell ref="F79:G79"/>
    <mergeCell ref="H79:I79"/>
    <mergeCell ref="D76:E76"/>
    <mergeCell ref="F76:G76"/>
    <mergeCell ref="H76:I76"/>
    <mergeCell ref="D77:E77"/>
    <mergeCell ref="F77:G77"/>
    <mergeCell ref="H77:I77"/>
    <mergeCell ref="D82:E82"/>
    <mergeCell ref="F82:G82"/>
    <mergeCell ref="H82:I82"/>
    <mergeCell ref="D83:E83"/>
    <mergeCell ref="F83:G83"/>
    <mergeCell ref="H83:I83"/>
    <mergeCell ref="D80:E80"/>
    <mergeCell ref="F80:G80"/>
    <mergeCell ref="H80:I80"/>
    <mergeCell ref="D81:E81"/>
    <mergeCell ref="F81:G81"/>
    <mergeCell ref="H81:I81"/>
    <mergeCell ref="D86:E86"/>
    <mergeCell ref="F86:G86"/>
    <mergeCell ref="H86:I86"/>
    <mergeCell ref="D87:E87"/>
    <mergeCell ref="F87:G87"/>
    <mergeCell ref="H87:I87"/>
    <mergeCell ref="D84:E84"/>
    <mergeCell ref="F84:G84"/>
    <mergeCell ref="H84:I84"/>
    <mergeCell ref="D85:E85"/>
    <mergeCell ref="F85:G85"/>
    <mergeCell ref="H85:I85"/>
    <mergeCell ref="D90:E90"/>
    <mergeCell ref="F90:G90"/>
    <mergeCell ref="H90:I90"/>
    <mergeCell ref="D91:E91"/>
    <mergeCell ref="F91:G91"/>
    <mergeCell ref="H91:I91"/>
    <mergeCell ref="D88:E88"/>
    <mergeCell ref="F88:G88"/>
    <mergeCell ref="H88:I88"/>
    <mergeCell ref="D89:E89"/>
    <mergeCell ref="F89:G89"/>
    <mergeCell ref="H89:I89"/>
    <mergeCell ref="D94:E94"/>
    <mergeCell ref="F94:G94"/>
    <mergeCell ref="H94:I94"/>
    <mergeCell ref="D95:E95"/>
    <mergeCell ref="F95:G95"/>
    <mergeCell ref="H95:I95"/>
    <mergeCell ref="D92:E92"/>
    <mergeCell ref="F92:G92"/>
    <mergeCell ref="H92:I92"/>
    <mergeCell ref="D93:E93"/>
    <mergeCell ref="F93:G93"/>
    <mergeCell ref="H93:I93"/>
    <mergeCell ref="D98:E98"/>
    <mergeCell ref="F98:G98"/>
    <mergeCell ref="H98:I98"/>
    <mergeCell ref="D99:E99"/>
    <mergeCell ref="F99:G99"/>
    <mergeCell ref="H99:I99"/>
    <mergeCell ref="D96:E96"/>
    <mergeCell ref="F96:G96"/>
    <mergeCell ref="H96:I96"/>
    <mergeCell ref="D97:E97"/>
    <mergeCell ref="F97:G97"/>
    <mergeCell ref="H97:I97"/>
    <mergeCell ref="D102:E102"/>
    <mergeCell ref="F102:G102"/>
    <mergeCell ref="H102:I102"/>
    <mergeCell ref="D103:E103"/>
    <mergeCell ref="F103:G103"/>
    <mergeCell ref="H103:I103"/>
    <mergeCell ref="D100:E100"/>
    <mergeCell ref="F100:G100"/>
    <mergeCell ref="H100:I100"/>
    <mergeCell ref="D101:E101"/>
    <mergeCell ref="F101:G101"/>
    <mergeCell ref="H101:I101"/>
    <mergeCell ref="D106:E106"/>
    <mergeCell ref="F106:G106"/>
    <mergeCell ref="H106:I106"/>
    <mergeCell ref="D107:E107"/>
    <mergeCell ref="F107:G107"/>
    <mergeCell ref="H107:I107"/>
    <mergeCell ref="D104:E104"/>
    <mergeCell ref="F104:G104"/>
    <mergeCell ref="H104:I104"/>
    <mergeCell ref="D105:E105"/>
    <mergeCell ref="F105:G105"/>
    <mergeCell ref="H105:I105"/>
    <mergeCell ref="D110:E110"/>
    <mergeCell ref="F110:G110"/>
    <mergeCell ref="H110:I110"/>
    <mergeCell ref="D111:E111"/>
    <mergeCell ref="F111:G111"/>
    <mergeCell ref="H111:I111"/>
    <mergeCell ref="D108:E108"/>
    <mergeCell ref="F108:G108"/>
    <mergeCell ref="H108:I108"/>
    <mergeCell ref="D109:E109"/>
    <mergeCell ref="F109:G109"/>
    <mergeCell ref="H109:I109"/>
    <mergeCell ref="D114:E114"/>
    <mergeCell ref="F114:G114"/>
    <mergeCell ref="H114:I114"/>
    <mergeCell ref="D115:E115"/>
    <mergeCell ref="F115:G115"/>
    <mergeCell ref="H115:I115"/>
    <mergeCell ref="D112:E112"/>
    <mergeCell ref="F112:G112"/>
    <mergeCell ref="H112:I112"/>
    <mergeCell ref="D113:E113"/>
    <mergeCell ref="F113:G113"/>
    <mergeCell ref="H113:I113"/>
    <mergeCell ref="D118:E118"/>
    <mergeCell ref="F118:G118"/>
    <mergeCell ref="H118:I118"/>
    <mergeCell ref="D119:E119"/>
    <mergeCell ref="F119:G119"/>
    <mergeCell ref="H119:I119"/>
    <mergeCell ref="D116:E116"/>
    <mergeCell ref="F116:G116"/>
    <mergeCell ref="H116:I116"/>
    <mergeCell ref="D117:E117"/>
    <mergeCell ref="F117:G117"/>
    <mergeCell ref="H117:I117"/>
    <mergeCell ref="H122:I122"/>
    <mergeCell ref="D123:E123"/>
    <mergeCell ref="F123:G123"/>
    <mergeCell ref="H123:I123"/>
    <mergeCell ref="D120:E120"/>
    <mergeCell ref="F120:G120"/>
    <mergeCell ref="H120:I120"/>
    <mergeCell ref="D121:E121"/>
    <mergeCell ref="F121:G121"/>
    <mergeCell ref="H121:I121"/>
    <mergeCell ref="A131:A132"/>
    <mergeCell ref="B131:B132"/>
    <mergeCell ref="C131:C132"/>
    <mergeCell ref="A129:I129"/>
    <mergeCell ref="C16:I16"/>
    <mergeCell ref="C18:I18"/>
    <mergeCell ref="C26:I26"/>
    <mergeCell ref="C24:I24"/>
    <mergeCell ref="C22:I22"/>
    <mergeCell ref="C20:I20"/>
    <mergeCell ref="D126:E126"/>
    <mergeCell ref="F126:G126"/>
    <mergeCell ref="H126:I126"/>
    <mergeCell ref="D127:E127"/>
    <mergeCell ref="F127:G127"/>
    <mergeCell ref="H127:I127"/>
    <mergeCell ref="D124:E124"/>
    <mergeCell ref="F124:G124"/>
    <mergeCell ref="H124:I124"/>
    <mergeCell ref="D125:E125"/>
    <mergeCell ref="F125:G125"/>
    <mergeCell ref="H125:I125"/>
    <mergeCell ref="D122:E122"/>
    <mergeCell ref="F122:G12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Александр Н. Кашурников</dc:creator>
  <cp:lastModifiedBy>Александр Н. Кашурников</cp:lastModifiedBy>
  <dcterms:created xsi:type="dcterms:W3CDTF">2014-09-15T00:00:36Z</dcterms:created>
  <dcterms:modified xsi:type="dcterms:W3CDTF">2014-09-21T23:05:16Z</dcterms:modified>
</cp:coreProperties>
</file>